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<sst xmlns="http://schemas.openxmlformats.org/spreadsheetml/2006/main" count="445" uniqueCount="370">
  <si>
    <t>Nr.crt</t>
  </si>
  <si>
    <t>Nume furnizor</t>
  </si>
  <si>
    <t>medic</t>
  </si>
  <si>
    <t>spec</t>
  </si>
  <si>
    <t>primar</t>
  </si>
  <si>
    <t>total</t>
  </si>
  <si>
    <t>% spor</t>
  </si>
  <si>
    <t>noi</t>
  </si>
  <si>
    <t>dec</t>
  </si>
  <si>
    <t>trim lV</t>
  </si>
  <si>
    <t>AN 2014</t>
  </si>
  <si>
    <t>pct lucru</t>
  </si>
  <si>
    <t>Cab stom Denta-Sym Petrut S</t>
  </si>
  <si>
    <t>Petrut Simona</t>
  </si>
  <si>
    <t>Cab.Stom.Petrut Denta Sym</t>
  </si>
  <si>
    <t>Baia Mare</t>
  </si>
  <si>
    <t>str. Hortensie nr.2a</t>
  </si>
  <si>
    <t>Cab stom Vivadent-Graban</t>
  </si>
  <si>
    <t>Graban Emese</t>
  </si>
  <si>
    <t>Cab.stom.Graban</t>
  </si>
  <si>
    <t>Baia Sprie</t>
  </si>
  <si>
    <t>str.Minerilor nr.29</t>
  </si>
  <si>
    <t>Cab.stom.dr. Aniculaesei</t>
  </si>
  <si>
    <t>Aniculaesei Gheorghe</t>
  </si>
  <si>
    <t>Cab. stom.Aniculaesei</t>
  </si>
  <si>
    <t>str.Traian nr.13</t>
  </si>
  <si>
    <t>Cab.stom.dr. Ardelean Daniel</t>
  </si>
  <si>
    <t>Ardelean Daniel</t>
  </si>
  <si>
    <t>Cab. stom Ardelean Daniel</t>
  </si>
  <si>
    <t>b-dul Independentei 18/44</t>
  </si>
  <si>
    <t>Cab.stom.dr. Ardelean Diana</t>
  </si>
  <si>
    <t>Ardelean Diana</t>
  </si>
  <si>
    <t>Cab.stom.Ardelean Diana</t>
  </si>
  <si>
    <t>Viseu</t>
  </si>
  <si>
    <t>str. 22 Decembrie nr.39</t>
  </si>
  <si>
    <t>Cab.stom.dr. Ardelean Ramona</t>
  </si>
  <si>
    <t>Ardelean Ramona</t>
  </si>
  <si>
    <t>Cab. med Ardelean</t>
  </si>
  <si>
    <t>Tg.Lapus</t>
  </si>
  <si>
    <t>str. Târgului nr.2a</t>
  </si>
  <si>
    <t>Cab.stom.dr. Bartha M</t>
  </si>
  <si>
    <t>Bartha Magdalena</t>
  </si>
  <si>
    <t>Cab.stom.Bartha M</t>
  </si>
  <si>
    <t>P-ta Eroilor nr.35</t>
  </si>
  <si>
    <t>Cab.stom.dr. Belea Ligia</t>
  </si>
  <si>
    <t>Belea Ligia</t>
  </si>
  <si>
    <t>Cab.stom.Belea</t>
  </si>
  <si>
    <t xml:space="preserve">str. Ghe. Bilascu nr.22 a </t>
  </si>
  <si>
    <t>Cab.stom.dr. Belea Mihai</t>
  </si>
  <si>
    <t>Belea Mihai</t>
  </si>
  <si>
    <t>str. Aleea Nouă 3</t>
  </si>
  <si>
    <t>Cab.stom.dr. Bilt Rodica</t>
  </si>
  <si>
    <t>Bilt Rodica</t>
  </si>
  <si>
    <t>Cab.stom.Bilt</t>
  </si>
  <si>
    <t>str. Hortensiei nr.5a</t>
  </si>
  <si>
    <t>Cab.stom.dr. Bud Rodica</t>
  </si>
  <si>
    <t>Bud Rodica</t>
  </si>
  <si>
    <t>Cab.stom.Bud</t>
  </si>
  <si>
    <t>Str. Tineretului nr.9/11</t>
  </si>
  <si>
    <t>Cab.stom.dr. Bunaciu Viorica</t>
  </si>
  <si>
    <t>Bunaciu Viorica</t>
  </si>
  <si>
    <t>Cab.stom Bunaciu Viorica</t>
  </si>
  <si>
    <t>Desesti</t>
  </si>
  <si>
    <t>str. Principală nr.311</t>
  </si>
  <si>
    <t>Calinesti</t>
  </si>
  <si>
    <t>Cab.stom.dr. Caia Liliana</t>
  </si>
  <si>
    <t>Caia Liliana</t>
  </si>
  <si>
    <t>Cab.stom.Caia</t>
  </si>
  <si>
    <t>Rozavlea</t>
  </si>
  <si>
    <t>str. Principala nr.764</t>
  </si>
  <si>
    <t>Cab.stom.dr. Caluseru</t>
  </si>
  <si>
    <t>Caluseru Mircea</t>
  </si>
  <si>
    <t>Cab.stom Caluseru</t>
  </si>
  <si>
    <t>Miresu Mare</t>
  </si>
  <si>
    <t>str. Principala nr.215</t>
  </si>
  <si>
    <t>Cab.stom.dr. Chelement</t>
  </si>
  <si>
    <t>Chelement Ciprian</t>
  </si>
  <si>
    <t>Cab.stom.Chelement</t>
  </si>
  <si>
    <t>str. Garii nr.4</t>
  </si>
  <si>
    <t>Cab.stom.dr. Chiosa Sergiu</t>
  </si>
  <si>
    <t>Chiosa Sergiu</t>
  </si>
  <si>
    <t>str. Gutinului 7,</t>
  </si>
  <si>
    <t>Cab.stom.dr. Cioc Petra</t>
  </si>
  <si>
    <t>Cioc Petra</t>
  </si>
  <si>
    <t>str. Grivitei 36,</t>
  </si>
  <si>
    <t>Cab.stom.dr. Ciurdas Mihai</t>
  </si>
  <si>
    <t>Ciurdas  Mihai</t>
  </si>
  <si>
    <t>Cab.stom Ciurdas  Mihai</t>
  </si>
  <si>
    <t>Sighet-Ieud</t>
  </si>
  <si>
    <t>Nicolae Bălcescu 16 A</t>
  </si>
  <si>
    <t>Cab.stom.dr. Coca Cristina</t>
  </si>
  <si>
    <t>Coca Cristina</t>
  </si>
  <si>
    <t>Cab.stom.Coca</t>
  </si>
  <si>
    <t>str.Ghe Bilascu nr.22a</t>
  </si>
  <si>
    <t>Cab.stom.dr. Copcea Irina</t>
  </si>
  <si>
    <t>Copcea Irina</t>
  </si>
  <si>
    <t>Cab.stom.Copcea</t>
  </si>
  <si>
    <t xml:space="preserve">Cab.stom.dr. Coros Tudor </t>
  </si>
  <si>
    <t>Coros Tudor</t>
  </si>
  <si>
    <t>Cab.stom Coros Tudor</t>
  </si>
  <si>
    <t>str. Republicii nr.22</t>
  </si>
  <si>
    <t>Tg Lapus</t>
  </si>
  <si>
    <t>Cab.stom.dr. Cozmuta Adriana</t>
  </si>
  <si>
    <t>Cozmuţa Adrian</t>
  </si>
  <si>
    <t>Cab.stom Cozmuţa Adrian</t>
  </si>
  <si>
    <t>str.Transilvaniei 6 A  2,</t>
  </si>
  <si>
    <t>Cab.stom.dr. Crisan Calina</t>
  </si>
  <si>
    <t>Crisan Calina</t>
  </si>
  <si>
    <t>Cab.stom.Crisan</t>
  </si>
  <si>
    <t>Cab.stom.dr. Damian Flaviu</t>
  </si>
  <si>
    <t>Damian Flaviu</t>
  </si>
  <si>
    <t>Cab.stom.Damian Flaviu</t>
  </si>
  <si>
    <t>Ardusat</t>
  </si>
  <si>
    <t>str. Principala nr.30a</t>
  </si>
  <si>
    <t>Cab.stom.dr. Danciu Romeo</t>
  </si>
  <si>
    <t>Danciu Romeo</t>
  </si>
  <si>
    <t>Somcuta</t>
  </si>
  <si>
    <t>Str. Republicii 4</t>
  </si>
  <si>
    <t>Cab.stom.dr. Dhamo Erion</t>
  </si>
  <si>
    <t xml:space="preserve">Dhamo Erron </t>
  </si>
  <si>
    <t xml:space="preserve">Cab. stom Dhamo Eron  </t>
  </si>
  <si>
    <t>Grosi</t>
  </si>
  <si>
    <t>str. Principala 173</t>
  </si>
  <si>
    <t>Cab.stom.dr. Duta Ioan</t>
  </si>
  <si>
    <t>Duta Ioan</t>
  </si>
  <si>
    <t>Cab.stom.Duta</t>
  </si>
  <si>
    <t>Farcasa</t>
  </si>
  <si>
    <t>str. Principală nr.950</t>
  </si>
  <si>
    <t>Cab.stom.dr. Fodor Emese</t>
  </si>
  <si>
    <t>Fodor Bandy Emese</t>
  </si>
  <si>
    <t>Cab.stom.Fodor</t>
  </si>
  <si>
    <t>str. N Iorga nr.2/2</t>
  </si>
  <si>
    <t>Cab.stom.dr. Frent Andreea</t>
  </si>
  <si>
    <t>Frent Andrea</t>
  </si>
  <si>
    <t>Cab. med Frenţ</t>
  </si>
  <si>
    <t>str. N Bălcescu nr. 29</t>
  </si>
  <si>
    <t>Cab.stom.dr. Gonta Lavinia</t>
  </si>
  <si>
    <t>Gonţa Lavinia</t>
  </si>
  <si>
    <t>Cab. stom Gonţa Lavinia</t>
  </si>
  <si>
    <t>Cicărlău</t>
  </si>
  <si>
    <t>str Principală nr. 745</t>
  </si>
  <si>
    <t>Cab.stom.dr. Grad Cerna Clara</t>
  </si>
  <si>
    <t>Grad Cerna</t>
  </si>
  <si>
    <t>Cab.stom.Grad</t>
  </si>
  <si>
    <t>Moisei</t>
  </si>
  <si>
    <t>str. Principală nr.1286</t>
  </si>
  <si>
    <t>Cab.stom.dr. Ilea  Razvan</t>
  </si>
  <si>
    <t>Ilea Răzvan</t>
  </si>
  <si>
    <t>Cab.stom Ilia Razvan</t>
  </si>
  <si>
    <t>str. Petru Maior nr.5</t>
  </si>
  <si>
    <t>Cab.stom.dr. Inceu Marinela</t>
  </si>
  <si>
    <t>Inceu Mariana</t>
  </si>
  <si>
    <t>Cab.stom.Inceu</t>
  </si>
  <si>
    <t>str. Bucuresti nr.26/4</t>
  </si>
  <si>
    <t>Cab.stom.dr. Iuga Dorina</t>
  </si>
  <si>
    <t>Iuga Dorina</t>
  </si>
  <si>
    <t>Cab.stom Iuga Dorina</t>
  </si>
  <si>
    <t>str  22 Decembrie 1</t>
  </si>
  <si>
    <t>Salistea de Sus</t>
  </si>
  <si>
    <t>Cab.stom.dr. Kozmer Rodica</t>
  </si>
  <si>
    <t>Kozmer Rodica</t>
  </si>
  <si>
    <t>Cab.stom.Kozmer R</t>
  </si>
  <si>
    <t>Borsa</t>
  </si>
  <si>
    <t>str. Decebal nr.6</t>
  </si>
  <si>
    <t>Cab.stom.dr. Levay Mihail</t>
  </si>
  <si>
    <t>Levay Mihail</t>
  </si>
  <si>
    <t>Cab.stom.Levay</t>
  </si>
  <si>
    <t>Sisesti</t>
  </si>
  <si>
    <t>str. Principala nr.231</t>
  </si>
  <si>
    <t>Cab.stom.dr. Lupse Emilia</t>
  </si>
  <si>
    <t>Lupse Emilia</t>
  </si>
  <si>
    <t>Cab.stom.Lupse</t>
  </si>
  <si>
    <t>str.Iza nr.20/1</t>
  </si>
  <si>
    <t>Cab.stom.dr. Manu Denis</t>
  </si>
  <si>
    <t>Manu Denis</t>
  </si>
  <si>
    <t>Str. Primăverii 4/15</t>
  </si>
  <si>
    <t>Cab.stom.dr. Manu Violeta</t>
  </si>
  <si>
    <t>Manu Violeta</t>
  </si>
  <si>
    <t>Cab.stom.dr. Markus Alfred</t>
  </si>
  <si>
    <t>Markus Alfred</t>
  </si>
  <si>
    <t>Cab.stom Markus</t>
  </si>
  <si>
    <t>Sighet</t>
  </si>
  <si>
    <t>str. Alex Ivasiuc nr.58</t>
  </si>
  <si>
    <t>Rona de Sus</t>
  </si>
  <si>
    <t>Cab.stom.dr. Mihordea Mircea</t>
  </si>
  <si>
    <t>Mihordea Mircea</t>
  </si>
  <si>
    <t>Cab.stom.Mihordea</t>
  </si>
  <si>
    <t>str. Floarea de Colţ nr.1</t>
  </si>
  <si>
    <t>Cab.stom.dr. Moisa Cristina</t>
  </si>
  <si>
    <t>Moisa Cristina</t>
  </si>
  <si>
    <t>Cab.stom.Moisa</t>
  </si>
  <si>
    <t>Cab.stom.dr. Moje Laura</t>
  </si>
  <si>
    <t>Moje Laura</t>
  </si>
  <si>
    <t>Str. George Coşbuc 3/41</t>
  </si>
  <si>
    <t>Cab.stom.dr. Moldovan Ramona</t>
  </si>
  <si>
    <t xml:space="preserve">Moldovan Ramona </t>
  </si>
  <si>
    <t xml:space="preserve">Cab.stom Moldovan Ramona </t>
  </si>
  <si>
    <t>str.Transilvaniei 6 A, Ap 2</t>
  </si>
  <si>
    <t>Cab.stom.dr. Muntean Laura</t>
  </si>
  <si>
    <t>Muntean Sidău Laura</t>
  </si>
  <si>
    <t>Cab. stom.Muntean</t>
  </si>
  <si>
    <t>Botiza</t>
  </si>
  <si>
    <t>str. Principală nr. 357</t>
  </si>
  <si>
    <t>Cab.stom.dr. Muresan Mihaela</t>
  </si>
  <si>
    <t>Muresan Mihaela</t>
  </si>
  <si>
    <t>Cab.stom Muresan Mihaela</t>
  </si>
  <si>
    <t>str. Ghe Bilascu nr.22a</t>
  </si>
  <si>
    <t>Cab.stom.dr. Nistor Gheorghina</t>
  </si>
  <si>
    <t>Nistor Gheorghina</t>
  </si>
  <si>
    <t>Cab.stom.Nistor</t>
  </si>
  <si>
    <t>Petrova</t>
  </si>
  <si>
    <t>Cab.stom.dr. Parvan Daniel</t>
  </si>
  <si>
    <t>Pârvan Daniel</t>
  </si>
  <si>
    <t>Cab.stom Parvan Daniel</t>
  </si>
  <si>
    <t>Satulung</t>
  </si>
  <si>
    <t>str. Principala nr.130</t>
  </si>
  <si>
    <t>Cab.stom.dr. Paul Alina</t>
  </si>
  <si>
    <t>Paul Alina</t>
  </si>
  <si>
    <t>Seini</t>
  </si>
  <si>
    <t>Strada Băii 111A,</t>
  </si>
  <si>
    <t>Cab.stom.dr. Pena Catana</t>
  </si>
  <si>
    <t>Pena Catana Andreea</t>
  </si>
  <si>
    <t>Str.George Coşbuc 11/10</t>
  </si>
  <si>
    <t>Cab.stom.dr. Petca Alex</t>
  </si>
  <si>
    <t>Petca Alexandru</t>
  </si>
  <si>
    <t>Cab.stom.Petca</t>
  </si>
  <si>
    <t>Sacalaseni</t>
  </si>
  <si>
    <t>str. Principala nr.128</t>
  </si>
  <si>
    <t>Cab.stom.dr. Petrovai Sandu</t>
  </si>
  <si>
    <t>Petrovai Sandu</t>
  </si>
  <si>
    <t>Cab.stom.Petrovai S</t>
  </si>
  <si>
    <t>str. Bucuresti nr.1/17</t>
  </si>
  <si>
    <t>Cab.stom.dr. Petrut Florica</t>
  </si>
  <si>
    <t>Petrut Florica</t>
  </si>
  <si>
    <t>Cab.stom.Petrut Florica</t>
  </si>
  <si>
    <t>Aleea Jupiter nr.2/183</t>
  </si>
  <si>
    <t>Cab.stom.dr. Pop Stela</t>
  </si>
  <si>
    <t>Pop Stela</t>
  </si>
  <si>
    <t>Cab.stom.Pop Stela</t>
  </si>
  <si>
    <t>str. Unirii nr.10/23</t>
  </si>
  <si>
    <t xml:space="preserve">Cab.stom.dr. Popa Simion </t>
  </si>
  <si>
    <t>Popa Simion</t>
  </si>
  <si>
    <t>Cab.stom.Popa S</t>
  </si>
  <si>
    <t xml:space="preserve">Str. Transilvaniei 6/37, </t>
  </si>
  <si>
    <t>Cab.stom.dr. Popovici Maria</t>
  </si>
  <si>
    <t xml:space="preserve">Popovici Maria </t>
  </si>
  <si>
    <t>Cab.stom Popovici Maria</t>
  </si>
  <si>
    <t>str. G Cosbuc nr. 6/1</t>
  </si>
  <si>
    <t>Cab.stom.dr. Popovici Maxim</t>
  </si>
  <si>
    <t>Popovici Maxim</t>
  </si>
  <si>
    <t>Cab.stom.Popovici Maxim</t>
  </si>
  <si>
    <t>Cab.stom.dr. Popovici Rodica</t>
  </si>
  <si>
    <t>Popovici Rodica</t>
  </si>
  <si>
    <t>Cab.stom.Popovici</t>
  </si>
  <si>
    <t>str. Cuza Vodă nr.161</t>
  </si>
  <si>
    <t>Cab.stom.dr. Prdeduţ Dorina</t>
  </si>
  <si>
    <t>Predut Dorina</t>
  </si>
  <si>
    <t>Cab.stom.Predut Dental</t>
  </si>
  <si>
    <t>Copalnic</t>
  </si>
  <si>
    <t>str. Principală nr.24</t>
  </si>
  <si>
    <t xml:space="preserve">Cab.stom.dr. Rednic Radu </t>
  </si>
  <si>
    <t>Rednic Radu</t>
  </si>
  <si>
    <t>Cab.stom Rednic Radu</t>
  </si>
  <si>
    <t>str. Ghe.Lazar nr.32</t>
  </si>
  <si>
    <t>Cab.stom.dr. Rusu Maria</t>
  </si>
  <si>
    <t>Rusu Maria</t>
  </si>
  <si>
    <t>Cab. stom Rusu Maria</t>
  </si>
  <si>
    <t>str. Iuliu Maniu nr.1A/2</t>
  </si>
  <si>
    <t>Cab.stom.dr. Sabo Nicolae</t>
  </si>
  <si>
    <t xml:space="preserve">Sabo Nicolae  </t>
  </si>
  <si>
    <t xml:space="preserve">Cab.stom.Sabo N  </t>
  </si>
  <si>
    <t>str. Bucuresti nr.10/46</t>
  </si>
  <si>
    <t>Cab.stom.dr. Sabou Diana</t>
  </si>
  <si>
    <t>Sabou Diana</t>
  </si>
  <si>
    <t>Str. Petru Rareş 29/20</t>
  </si>
  <si>
    <t>Cab.stom.dr. Sindrestean</t>
  </si>
  <si>
    <t>Sindrestean Elena</t>
  </si>
  <si>
    <t>Cab.stom.Sindrestean  z</t>
  </si>
  <si>
    <t>str. Principală nr.228</t>
  </si>
  <si>
    <t>Cab.stom.dr. Stan Dumitru</t>
  </si>
  <si>
    <t>Stan Dumitru</t>
  </si>
  <si>
    <t>Str. Mihail Eminescu 4 A</t>
  </si>
  <si>
    <t>Cab.stom.dr. State Adriana</t>
  </si>
  <si>
    <t>State Adriana</t>
  </si>
  <si>
    <t>B-dul Decebal 3/21</t>
  </si>
  <si>
    <t>Cab.stom.dr. Stauder Ancuta</t>
  </si>
  <si>
    <t>Stauder Ancuţa</t>
  </si>
  <si>
    <t>Cab.stom.Stauder</t>
  </si>
  <si>
    <t>str. N Bălcescu nr. 10</t>
  </si>
  <si>
    <t>Cab.stom.dr. Stetcu Marius</t>
  </si>
  <si>
    <t>Stetcu Marius</t>
  </si>
  <si>
    <t>str. Principala nr.829</t>
  </si>
  <si>
    <t>Cab.stom.dr. Titirca Ioana</t>
  </si>
  <si>
    <t>Titircă Ioana</t>
  </si>
  <si>
    <t>Cab stom dr.Titirca Ioana</t>
  </si>
  <si>
    <t>B-dul Bucureşti nr. 36/33</t>
  </si>
  <si>
    <t>Cab.stom.dr. Titirca Viorica</t>
  </si>
  <si>
    <t>Titirca Viorica</t>
  </si>
  <si>
    <t>Cab.stom.Titirca</t>
  </si>
  <si>
    <t>str. Culturii nr.4/8</t>
  </si>
  <si>
    <t>Cab.stom.dr. Tolnai Renee</t>
  </si>
  <si>
    <t>Tolnai Rene</t>
  </si>
  <si>
    <t>Cab.stom.Toldent</t>
  </si>
  <si>
    <t>P-ta Unirii nr.18</t>
  </si>
  <si>
    <t>Cab.stom.dr. Tomoiaga Ioan</t>
  </si>
  <si>
    <t>Tomoioaga Ioan</t>
  </si>
  <si>
    <t>Cab.stom.Tomoioaga</t>
  </si>
  <si>
    <t>str. 22 Decembrie nr.49</t>
  </si>
  <si>
    <t>Cab.stom.dr. Tomoioaga Laura</t>
  </si>
  <si>
    <t>Tomoioaga Laura</t>
  </si>
  <si>
    <t>Cab.stom.Tomoioaga Laura</t>
  </si>
  <si>
    <t>str Trandafirilor nr 19</t>
  </si>
  <si>
    <t>Cab.stom.dr. Ursut Cristina</t>
  </si>
  <si>
    <t>Ursuţ Cristina</t>
  </si>
  <si>
    <t>Cab.stom.Cristina Timb</t>
  </si>
  <si>
    <t>Cab.stom.dr. Zubac Ioana</t>
  </si>
  <si>
    <t>Zubac Ioana</t>
  </si>
  <si>
    <t xml:space="preserve">str.Aleea Uranus nr.1/2, </t>
  </si>
  <si>
    <t>SC Clinica Somesan SRL</t>
  </si>
  <si>
    <t>Somesan Alexandru</t>
  </si>
  <si>
    <t>str.Aleea Mărăşti nr.1</t>
  </si>
  <si>
    <t>SC CRACIUN P.M.  SRL</t>
  </si>
  <si>
    <t>Neta Maria</t>
  </si>
  <si>
    <t xml:space="preserve">Cab stom Neta </t>
  </si>
  <si>
    <t>str. G. Bilascu nr. 5/2</t>
  </si>
  <si>
    <t>SC DARES MED  SRL</t>
  </si>
  <si>
    <t>Leustean Danielal</t>
  </si>
  <si>
    <t xml:space="preserve">Cab. Dares Med Leustean </t>
  </si>
  <si>
    <t>str. Cuza Vodă nr.1/4</t>
  </si>
  <si>
    <t>SC DENTIT SRL</t>
  </si>
  <si>
    <t>Titircă Dragoş</t>
  </si>
  <si>
    <t xml:space="preserve">Cab. Dentit Titirca Dragos </t>
  </si>
  <si>
    <t>B-dul Bucureşti nr. 13/5</t>
  </si>
  <si>
    <t>SC Happy Dent SRL</t>
  </si>
  <si>
    <t>Homorotan Antonia</t>
  </si>
  <si>
    <t>Str. Mărăşeşti 1/26,</t>
  </si>
  <si>
    <t>SC HIPO MED SRL</t>
  </si>
  <si>
    <t>Isaiu Mircea Dan</t>
  </si>
  <si>
    <t>Cab.Sc Hipomed SRL</t>
  </si>
  <si>
    <t>Cavnic</t>
  </si>
  <si>
    <t>str. 1 Mai nr.7</t>
  </si>
  <si>
    <t>SC MEG DENT SRL</t>
  </si>
  <si>
    <t>Muresan Gelu</t>
  </si>
  <si>
    <t>Cab stom Meg Dent</t>
  </si>
  <si>
    <t>b-dul Traian nr.33</t>
  </si>
  <si>
    <t xml:space="preserve">SC White Teeths Dent SRL </t>
  </si>
  <si>
    <t>Babutiu Alexandra</t>
  </si>
  <si>
    <t>Sasar</t>
  </si>
  <si>
    <t>Strada Eroilor 107</t>
  </si>
  <si>
    <t>TOTAL</t>
  </si>
  <si>
    <t>noibis</t>
  </si>
  <si>
    <t>decbis</t>
  </si>
  <si>
    <t>Intocmit</t>
  </si>
  <si>
    <t>Ionescu Marius</t>
  </si>
  <si>
    <t>ianuarie</t>
  </si>
  <si>
    <t>februarie</t>
  </si>
  <si>
    <t>martie</t>
  </si>
  <si>
    <t>trim I 2015</t>
  </si>
  <si>
    <t xml:space="preserve">Propunere pentru stabilirea valorii de contract la furnizorii de servicii medicale  </t>
  </si>
  <si>
    <t>stomatologice aferent trim I 2015</t>
  </si>
  <si>
    <t xml:space="preserve">Director relatii contractuale </t>
  </si>
  <si>
    <t>Director economic</t>
  </si>
  <si>
    <t>Sef Serviciu</t>
  </si>
  <si>
    <t>ec. Prodan Carmen</t>
  </si>
  <si>
    <t>ec.Hluhaniuc Adriana</t>
  </si>
  <si>
    <t>ec Blaga Gabriela</t>
  </si>
  <si>
    <t>Aprobat</t>
  </si>
  <si>
    <t>Presedinte - director general</t>
  </si>
  <si>
    <t>ec. Deghid Viorel</t>
  </si>
  <si>
    <t xml:space="preserve">B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</si>
</sst>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55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4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3" xfId="55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4" xfId="55" applyFont="1" applyBorder="1">
      <alignment/>
      <protection/>
    </xf>
    <xf numFmtId="0" fontId="0" fillId="0" borderId="12" xfId="55" applyFont="1" applyFill="1" applyBorder="1">
      <alignment/>
      <protection/>
    </xf>
    <xf numFmtId="0" fontId="0" fillId="0" borderId="12" xfId="0" applyBorder="1" applyAlignment="1">
      <alignment horizontal="left"/>
    </xf>
    <xf numFmtId="0" fontId="0" fillId="0" borderId="15" xfId="55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21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1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PageLayoutView="0" workbookViewId="0" topLeftCell="A56">
      <selection activeCell="J89" sqref="J89"/>
    </sheetView>
  </sheetViews>
  <sheetFormatPr defaultColWidth="9.140625" defaultRowHeight="12.75"/>
  <cols>
    <col min="1" max="1" width="6.8515625" style="0" customWidth="1"/>
    <col min="2" max="2" width="30.140625" style="0" customWidth="1"/>
    <col min="3" max="9" width="0" style="0" hidden="1" customWidth="1"/>
    <col min="10" max="10" width="11.00390625" style="0" customWidth="1"/>
    <col min="11" max="11" width="10.8515625" style="0" customWidth="1"/>
    <col min="12" max="12" width="0" style="0" hidden="1" customWidth="1"/>
    <col min="13" max="13" width="12.8515625" style="27" customWidth="1"/>
    <col min="14" max="14" width="13.421875" style="0" customWidth="1"/>
    <col min="15" max="17" width="0" style="0" hidden="1" customWidth="1"/>
    <col min="18" max="18" width="9.8515625" style="0" hidden="1" customWidth="1"/>
    <col min="19" max="19" width="9.421875" style="0" hidden="1" customWidth="1"/>
    <col min="20" max="20" width="9.8515625" style="0" hidden="1" customWidth="1"/>
    <col min="21" max="22" width="10.57421875" style="0" hidden="1" customWidth="1"/>
    <col min="23" max="23" width="19.140625" style="0" hidden="1" customWidth="1"/>
    <col min="24" max="24" width="9.140625" style="0" hidden="1" customWidth="1"/>
    <col min="25" max="28" width="0" style="0" hidden="1" customWidth="1"/>
    <col min="29" max="29" width="10.57421875" style="0" hidden="1" customWidth="1"/>
  </cols>
  <sheetData>
    <row r="1" spans="11:16" ht="12.75">
      <c r="K1" s="28" t="s">
        <v>366</v>
      </c>
      <c r="L1" s="28"/>
      <c r="M1" s="28"/>
      <c r="N1" s="28"/>
      <c r="O1" s="28"/>
      <c r="P1" s="28"/>
    </row>
    <row r="2" spans="11:16" ht="12.75">
      <c r="K2" s="28" t="s">
        <v>367</v>
      </c>
      <c r="L2" s="28"/>
      <c r="M2" s="28"/>
      <c r="N2" s="28"/>
      <c r="O2" s="28"/>
      <c r="P2" s="28"/>
    </row>
    <row r="3" spans="11:16" ht="12.75">
      <c r="K3" s="28" t="s">
        <v>368</v>
      </c>
      <c r="L3" s="28"/>
      <c r="M3" s="28"/>
      <c r="N3" s="28"/>
      <c r="O3" s="28"/>
      <c r="P3" s="28"/>
    </row>
    <row r="4" spans="11:16" ht="12.75">
      <c r="K4" s="24"/>
      <c r="L4" s="24"/>
      <c r="M4" s="24"/>
      <c r="N4" s="24"/>
      <c r="O4" s="24"/>
      <c r="P4" s="24"/>
    </row>
    <row r="5" ht="12.75">
      <c r="M5" s="27" t="s">
        <v>369</v>
      </c>
    </row>
    <row r="6" ht="12.75" hidden="1"/>
    <row r="7" ht="12.75" hidden="1"/>
    <row r="9" spans="1:22" ht="12.75">
      <c r="A9" s="28" t="s">
        <v>358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28" t="s">
        <v>359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2" spans="1:28" ht="12.75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23" t="s">
        <v>7</v>
      </c>
      <c r="I12" s="3" t="s">
        <v>350</v>
      </c>
      <c r="J12" s="3" t="s">
        <v>354</v>
      </c>
      <c r="K12" s="3" t="s">
        <v>355</v>
      </c>
      <c r="L12" s="3"/>
      <c r="M12" s="25" t="s">
        <v>356</v>
      </c>
      <c r="N12" s="3" t="s">
        <v>357</v>
      </c>
      <c r="O12" s="3" t="s">
        <v>7</v>
      </c>
      <c r="P12" s="3" t="s">
        <v>351</v>
      </c>
      <c r="Q12" s="3" t="s">
        <v>8</v>
      </c>
      <c r="R12" s="23" t="s">
        <v>8</v>
      </c>
      <c r="S12" s="23" t="s">
        <v>9</v>
      </c>
      <c r="T12" s="3" t="s">
        <v>9</v>
      </c>
      <c r="U12" s="23" t="s">
        <v>10</v>
      </c>
      <c r="V12" s="3" t="s">
        <v>10</v>
      </c>
      <c r="AB12" t="s">
        <v>11</v>
      </c>
    </row>
    <row r="13" spans="1:27" ht="12.75">
      <c r="A13" s="4">
        <v>1</v>
      </c>
      <c r="B13" s="4" t="s">
        <v>12</v>
      </c>
      <c r="C13" s="4">
        <v>2</v>
      </c>
      <c r="D13" s="4"/>
      <c r="E13" s="4"/>
      <c r="F13" s="5">
        <f aca="true" t="shared" si="0" ref="F13:F44">C13+D13+E13</f>
        <v>2</v>
      </c>
      <c r="G13" s="4">
        <v>0</v>
      </c>
      <c r="H13" s="4">
        <v>3460</v>
      </c>
      <c r="I13" s="4">
        <f>H13*0.7492</f>
        <v>2592.232</v>
      </c>
      <c r="J13" s="4">
        <v>2592</v>
      </c>
      <c r="K13" s="4">
        <v>2592</v>
      </c>
      <c r="L13" s="4">
        <f>H13*0.6252</f>
        <v>2163.192</v>
      </c>
      <c r="M13" s="26">
        <v>2163</v>
      </c>
      <c r="N13" s="26">
        <f>J13+K13+M13</f>
        <v>7347</v>
      </c>
      <c r="O13" s="4">
        <v>3683</v>
      </c>
      <c r="P13" s="4">
        <f>O13*0.9068</f>
        <v>3339.7444</v>
      </c>
      <c r="Q13" s="4">
        <v>3340</v>
      </c>
      <c r="R13" s="4">
        <v>3460</v>
      </c>
      <c r="S13" s="4" t="e">
        <f>#REF!+H13+R13</f>
        <v>#REF!</v>
      </c>
      <c r="T13" s="4" t="e">
        <f>#REF!+O13+Q13</f>
        <v>#REF!</v>
      </c>
      <c r="U13" s="4" t="e">
        <f>#REF!+S13</f>
        <v>#REF!</v>
      </c>
      <c r="V13" s="4" t="e">
        <f>#REF!+T13</f>
        <v>#REF!</v>
      </c>
      <c r="W13" s="6" t="s">
        <v>13</v>
      </c>
      <c r="X13" s="7" t="s">
        <v>14</v>
      </c>
      <c r="Y13" s="6" t="s">
        <v>15</v>
      </c>
      <c r="Z13" s="6" t="s">
        <v>16</v>
      </c>
      <c r="AA13" s="7">
        <v>81</v>
      </c>
    </row>
    <row r="14" spans="1:27" ht="12.75">
      <c r="A14" s="4">
        <v>2</v>
      </c>
      <c r="B14" s="4" t="s">
        <v>17</v>
      </c>
      <c r="C14" s="4"/>
      <c r="D14" s="4">
        <v>1</v>
      </c>
      <c r="E14" s="4"/>
      <c r="F14" s="8">
        <f t="shared" si="0"/>
        <v>1</v>
      </c>
      <c r="G14" s="4">
        <v>0</v>
      </c>
      <c r="H14" s="4">
        <v>2170</v>
      </c>
      <c r="I14" s="4">
        <f aca="true" t="shared" si="1" ref="I14:I77">H14*0.7492</f>
        <v>1625.764</v>
      </c>
      <c r="J14" s="4">
        <v>1626</v>
      </c>
      <c r="K14" s="4">
        <v>1626</v>
      </c>
      <c r="L14" s="4">
        <f aca="true" t="shared" si="2" ref="L14:L77">H14*0.6252</f>
        <v>1356.684</v>
      </c>
      <c r="M14" s="26">
        <v>1356</v>
      </c>
      <c r="N14" s="26">
        <f aca="true" t="shared" si="3" ref="N14:N77">J14+K14+M14</f>
        <v>4608</v>
      </c>
      <c r="O14" s="4">
        <v>2310</v>
      </c>
      <c r="P14" s="4">
        <f aca="true" t="shared" si="4" ref="P14:P77">O14*0.9068</f>
        <v>2094.708</v>
      </c>
      <c r="Q14" s="4">
        <v>2095</v>
      </c>
      <c r="R14" s="4">
        <v>2170</v>
      </c>
      <c r="S14" s="4" t="e">
        <f>#REF!+H14+R14</f>
        <v>#REF!</v>
      </c>
      <c r="T14" s="4" t="e">
        <f>#REF!+O14+Q14</f>
        <v>#REF!</v>
      </c>
      <c r="U14" s="4" t="e">
        <f>#REF!+S14</f>
        <v>#REF!</v>
      </c>
      <c r="V14" s="4" t="e">
        <f>#REF!+T14</f>
        <v>#REF!</v>
      </c>
      <c r="W14" s="6" t="s">
        <v>18</v>
      </c>
      <c r="X14" s="7" t="s">
        <v>19</v>
      </c>
      <c r="Y14" s="6" t="s">
        <v>20</v>
      </c>
      <c r="Z14" s="6" t="s">
        <v>21</v>
      </c>
      <c r="AA14" s="7">
        <v>78</v>
      </c>
    </row>
    <row r="15" spans="1:27" ht="12.75">
      <c r="A15" s="4">
        <v>3</v>
      </c>
      <c r="B15" s="4" t="s">
        <v>22</v>
      </c>
      <c r="C15" s="4">
        <v>1</v>
      </c>
      <c r="D15" s="4"/>
      <c r="E15" s="4"/>
      <c r="F15" s="8">
        <f t="shared" si="0"/>
        <v>1</v>
      </c>
      <c r="G15" s="4">
        <v>0</v>
      </c>
      <c r="H15" s="4">
        <v>1730</v>
      </c>
      <c r="I15" s="4">
        <f t="shared" si="1"/>
        <v>1296.116</v>
      </c>
      <c r="J15" s="4">
        <v>1296</v>
      </c>
      <c r="K15" s="4">
        <v>1296</v>
      </c>
      <c r="L15" s="4">
        <f t="shared" si="2"/>
        <v>1081.596</v>
      </c>
      <c r="M15" s="26">
        <v>1082</v>
      </c>
      <c r="N15" s="26">
        <f t="shared" si="3"/>
        <v>3674</v>
      </c>
      <c r="O15" s="4">
        <v>1842</v>
      </c>
      <c r="P15" s="4">
        <f t="shared" si="4"/>
        <v>1670.3256000000001</v>
      </c>
      <c r="Q15" s="4">
        <v>1670</v>
      </c>
      <c r="R15" s="4">
        <v>1730</v>
      </c>
      <c r="S15" s="4" t="e">
        <f>#REF!+H15+R15</f>
        <v>#REF!</v>
      </c>
      <c r="T15" s="4" t="e">
        <f>#REF!+O15+Q15</f>
        <v>#REF!</v>
      </c>
      <c r="U15" s="4" t="e">
        <f>#REF!+S15</f>
        <v>#REF!</v>
      </c>
      <c r="V15" s="4" t="e">
        <f>#REF!+T15</f>
        <v>#REF!</v>
      </c>
      <c r="W15" s="6" t="s">
        <v>23</v>
      </c>
      <c r="X15" s="7" t="s">
        <v>24</v>
      </c>
      <c r="Y15" s="6" t="s">
        <v>15</v>
      </c>
      <c r="Z15" s="6" t="s">
        <v>25</v>
      </c>
      <c r="AA15" s="7">
        <v>138</v>
      </c>
    </row>
    <row r="16" spans="1:27" ht="12.75">
      <c r="A16" s="4">
        <v>4</v>
      </c>
      <c r="B16" s="4" t="s">
        <v>26</v>
      </c>
      <c r="C16" s="4"/>
      <c r="D16" s="4"/>
      <c r="E16" s="4">
        <v>1</v>
      </c>
      <c r="F16" s="8">
        <f t="shared" si="0"/>
        <v>1</v>
      </c>
      <c r="G16" s="4">
        <v>0</v>
      </c>
      <c r="H16" s="4">
        <v>2600</v>
      </c>
      <c r="I16" s="4">
        <f t="shared" si="1"/>
        <v>1947.9199999999998</v>
      </c>
      <c r="J16" s="4">
        <v>1948</v>
      </c>
      <c r="K16" s="4">
        <v>1948</v>
      </c>
      <c r="L16" s="4">
        <f t="shared" si="2"/>
        <v>1625.52</v>
      </c>
      <c r="M16" s="26">
        <v>1626</v>
      </c>
      <c r="N16" s="26">
        <f t="shared" si="3"/>
        <v>5522</v>
      </c>
      <c r="O16" s="4">
        <v>2768</v>
      </c>
      <c r="P16" s="4">
        <f t="shared" si="4"/>
        <v>2510.0224000000003</v>
      </c>
      <c r="Q16" s="4">
        <v>2510</v>
      </c>
      <c r="R16" s="4">
        <v>2600</v>
      </c>
      <c r="S16" s="4" t="e">
        <f>#REF!+H16+R16</f>
        <v>#REF!</v>
      </c>
      <c r="T16" s="4" t="e">
        <f>#REF!+O16+Q16</f>
        <v>#REF!</v>
      </c>
      <c r="U16" s="4" t="e">
        <f>#REF!+S16</f>
        <v>#REF!</v>
      </c>
      <c r="V16" s="4" t="e">
        <f>#REF!+T16</f>
        <v>#REF!</v>
      </c>
      <c r="W16" s="7" t="s">
        <v>27</v>
      </c>
      <c r="X16" s="7" t="s">
        <v>28</v>
      </c>
      <c r="Y16" s="6" t="s">
        <v>15</v>
      </c>
      <c r="Z16" s="6" t="s">
        <v>29</v>
      </c>
      <c r="AA16" s="7">
        <v>711</v>
      </c>
    </row>
    <row r="17" spans="1:27" ht="12.75">
      <c r="A17" s="4">
        <v>5</v>
      </c>
      <c r="B17" s="4" t="s">
        <v>30</v>
      </c>
      <c r="C17" s="4">
        <v>1</v>
      </c>
      <c r="D17" s="4"/>
      <c r="E17" s="4"/>
      <c r="F17" s="8">
        <f t="shared" si="0"/>
        <v>1</v>
      </c>
      <c r="G17" s="4">
        <v>0</v>
      </c>
      <c r="H17" s="4">
        <v>1730</v>
      </c>
      <c r="I17" s="4">
        <f t="shared" si="1"/>
        <v>1296.116</v>
      </c>
      <c r="J17" s="4">
        <v>1296</v>
      </c>
      <c r="K17" s="4">
        <v>1296</v>
      </c>
      <c r="L17" s="4">
        <f t="shared" si="2"/>
        <v>1081.596</v>
      </c>
      <c r="M17" s="26">
        <v>1082</v>
      </c>
      <c r="N17" s="26">
        <f t="shared" si="3"/>
        <v>3674</v>
      </c>
      <c r="O17" s="4">
        <v>1842</v>
      </c>
      <c r="P17" s="4">
        <f t="shared" si="4"/>
        <v>1670.3256000000001</v>
      </c>
      <c r="Q17" s="4">
        <v>1670</v>
      </c>
      <c r="R17" s="4">
        <v>1730</v>
      </c>
      <c r="S17" s="4" t="e">
        <f>#REF!+H17+R17</f>
        <v>#REF!</v>
      </c>
      <c r="T17" s="4" t="e">
        <f>#REF!+O17+Q17</f>
        <v>#REF!</v>
      </c>
      <c r="U17" s="4" t="e">
        <f>#REF!+S17</f>
        <v>#REF!</v>
      </c>
      <c r="V17" s="4" t="e">
        <f>#REF!+T17</f>
        <v>#REF!</v>
      </c>
      <c r="W17" s="6" t="s">
        <v>31</v>
      </c>
      <c r="X17" s="7" t="s">
        <v>32</v>
      </c>
      <c r="Y17" s="6" t="s">
        <v>33</v>
      </c>
      <c r="Z17" s="6" t="s">
        <v>34</v>
      </c>
      <c r="AA17" s="7">
        <v>9</v>
      </c>
    </row>
    <row r="18" spans="1:27" ht="12.75">
      <c r="A18" s="4">
        <v>6</v>
      </c>
      <c r="B18" s="4" t="s">
        <v>35</v>
      </c>
      <c r="C18" s="4">
        <v>1</v>
      </c>
      <c r="D18" s="4"/>
      <c r="E18" s="4"/>
      <c r="F18" s="8">
        <f t="shared" si="0"/>
        <v>1</v>
      </c>
      <c r="G18" s="4">
        <v>0</v>
      </c>
      <c r="H18" s="4">
        <v>1730</v>
      </c>
      <c r="I18" s="4">
        <f t="shared" si="1"/>
        <v>1296.116</v>
      </c>
      <c r="J18" s="4">
        <v>1296</v>
      </c>
      <c r="K18" s="4">
        <v>1296</v>
      </c>
      <c r="L18" s="4">
        <f t="shared" si="2"/>
        <v>1081.596</v>
      </c>
      <c r="M18" s="26">
        <v>1082</v>
      </c>
      <c r="N18" s="26">
        <f t="shared" si="3"/>
        <v>3674</v>
      </c>
      <c r="O18" s="4">
        <v>1842</v>
      </c>
      <c r="P18" s="4">
        <f t="shared" si="4"/>
        <v>1670.3256000000001</v>
      </c>
      <c r="Q18" s="4">
        <v>1670</v>
      </c>
      <c r="R18" s="4">
        <v>1730</v>
      </c>
      <c r="S18" s="4" t="e">
        <f>#REF!+H18+R18</f>
        <v>#REF!</v>
      </c>
      <c r="T18" s="4" t="e">
        <f>#REF!+O18+Q18</f>
        <v>#REF!</v>
      </c>
      <c r="U18" s="4" t="e">
        <f>#REF!+S18</f>
        <v>#REF!</v>
      </c>
      <c r="V18" s="4" t="e">
        <f>#REF!+T18</f>
        <v>#REF!</v>
      </c>
      <c r="W18" s="7" t="s">
        <v>36</v>
      </c>
      <c r="X18" s="7" t="s">
        <v>37</v>
      </c>
      <c r="Y18" s="6" t="s">
        <v>38</v>
      </c>
      <c r="Z18" s="6" t="s">
        <v>39</v>
      </c>
      <c r="AA18" s="7">
        <v>651</v>
      </c>
    </row>
    <row r="19" spans="1:27" ht="12.75">
      <c r="A19" s="4">
        <v>7</v>
      </c>
      <c r="B19" s="4" t="s">
        <v>40</v>
      </c>
      <c r="C19" s="4"/>
      <c r="D19" s="4">
        <v>1</v>
      </c>
      <c r="E19" s="4"/>
      <c r="F19" s="8">
        <f t="shared" si="0"/>
        <v>1</v>
      </c>
      <c r="G19" s="4">
        <v>0</v>
      </c>
      <c r="H19" s="4">
        <v>2170</v>
      </c>
      <c r="I19" s="4">
        <f t="shared" si="1"/>
        <v>1625.764</v>
      </c>
      <c r="J19" s="4">
        <v>1626</v>
      </c>
      <c r="K19" s="4">
        <v>1626</v>
      </c>
      <c r="L19" s="4">
        <f t="shared" si="2"/>
        <v>1356.684</v>
      </c>
      <c r="M19" s="26">
        <v>1356</v>
      </c>
      <c r="N19" s="26">
        <f t="shared" si="3"/>
        <v>4608</v>
      </c>
      <c r="O19" s="4">
        <v>2310</v>
      </c>
      <c r="P19" s="4">
        <f t="shared" si="4"/>
        <v>2094.708</v>
      </c>
      <c r="Q19" s="4">
        <v>2095</v>
      </c>
      <c r="R19" s="4">
        <v>2170</v>
      </c>
      <c r="S19" s="4" t="e">
        <f>#REF!+H19+R19</f>
        <v>#REF!</v>
      </c>
      <c r="T19" s="4" t="e">
        <f>#REF!+O19+Q19</f>
        <v>#REF!</v>
      </c>
      <c r="U19" s="4" t="e">
        <f>#REF!+S19</f>
        <v>#REF!</v>
      </c>
      <c r="V19" s="4" t="e">
        <f>#REF!+T19</f>
        <v>#REF!</v>
      </c>
      <c r="W19" s="6" t="s">
        <v>41</v>
      </c>
      <c r="X19" s="7" t="s">
        <v>42</v>
      </c>
      <c r="Y19" s="6" t="s">
        <v>38</v>
      </c>
      <c r="Z19" s="6" t="s">
        <v>43</v>
      </c>
      <c r="AA19" s="7">
        <v>141</v>
      </c>
    </row>
    <row r="20" spans="1:27" ht="12.75">
      <c r="A20" s="4">
        <v>8</v>
      </c>
      <c r="B20" s="4" t="s">
        <v>44</v>
      </c>
      <c r="C20" s="4"/>
      <c r="D20" s="4">
        <v>1</v>
      </c>
      <c r="E20" s="4"/>
      <c r="F20" s="8">
        <f t="shared" si="0"/>
        <v>1</v>
      </c>
      <c r="G20" s="4">
        <v>0</v>
      </c>
      <c r="H20" s="4">
        <v>2170</v>
      </c>
      <c r="I20" s="4">
        <f t="shared" si="1"/>
        <v>1625.764</v>
      </c>
      <c r="J20" s="4">
        <v>1626</v>
      </c>
      <c r="K20" s="4">
        <v>1626</v>
      </c>
      <c r="L20" s="4">
        <f t="shared" si="2"/>
        <v>1356.684</v>
      </c>
      <c r="M20" s="26">
        <v>1356</v>
      </c>
      <c r="N20" s="26">
        <f t="shared" si="3"/>
        <v>4608</v>
      </c>
      <c r="O20" s="4">
        <v>2310</v>
      </c>
      <c r="P20" s="4">
        <f t="shared" si="4"/>
        <v>2094.708</v>
      </c>
      <c r="Q20" s="4">
        <v>2095</v>
      </c>
      <c r="R20" s="4">
        <v>2170</v>
      </c>
      <c r="S20" s="4" t="e">
        <f>#REF!+H20+R20</f>
        <v>#REF!</v>
      </c>
      <c r="T20" s="4" t="e">
        <f>#REF!+O20+Q20</f>
        <v>#REF!</v>
      </c>
      <c r="U20" s="4" t="e">
        <f>#REF!+S20</f>
        <v>#REF!</v>
      </c>
      <c r="V20" s="4" t="e">
        <f>#REF!+T20</f>
        <v>#REF!</v>
      </c>
      <c r="W20" s="6" t="s">
        <v>45</v>
      </c>
      <c r="X20" s="7" t="s">
        <v>46</v>
      </c>
      <c r="Y20" s="6" t="s">
        <v>15</v>
      </c>
      <c r="Z20" s="6" t="s">
        <v>47</v>
      </c>
      <c r="AA20" s="7">
        <v>50</v>
      </c>
    </row>
    <row r="21" spans="1:27" ht="12.75">
      <c r="A21" s="4">
        <v>9</v>
      </c>
      <c r="B21" s="9" t="s">
        <v>48</v>
      </c>
      <c r="C21" s="4">
        <v>1</v>
      </c>
      <c r="D21" s="4"/>
      <c r="E21" s="4"/>
      <c r="F21" s="8">
        <f t="shared" si="0"/>
        <v>1</v>
      </c>
      <c r="G21" s="4">
        <v>0</v>
      </c>
      <c r="H21" s="4">
        <v>1730</v>
      </c>
      <c r="I21" s="4">
        <f t="shared" si="1"/>
        <v>1296.116</v>
      </c>
      <c r="J21" s="4">
        <v>1296</v>
      </c>
      <c r="K21" s="4">
        <v>1296</v>
      </c>
      <c r="L21" s="4">
        <f t="shared" si="2"/>
        <v>1081.596</v>
      </c>
      <c r="M21" s="26">
        <v>1082</v>
      </c>
      <c r="N21" s="26">
        <f t="shared" si="3"/>
        <v>3674</v>
      </c>
      <c r="O21" s="4">
        <v>1842</v>
      </c>
      <c r="P21" s="4">
        <f t="shared" si="4"/>
        <v>1670.3256000000001</v>
      </c>
      <c r="Q21" s="4">
        <v>1670</v>
      </c>
      <c r="R21" s="4">
        <v>1730</v>
      </c>
      <c r="S21" s="4" t="e">
        <f>#REF!+H21+R21</f>
        <v>#REF!</v>
      </c>
      <c r="T21" s="4" t="e">
        <f>#REF!+O21+Q21</f>
        <v>#REF!</v>
      </c>
      <c r="U21" s="4" t="e">
        <f>#REF!+S21</f>
        <v>#REF!</v>
      </c>
      <c r="V21" s="4" t="e">
        <f>#REF!+T21</f>
        <v>#REF!</v>
      </c>
      <c r="W21" s="10" t="s">
        <v>49</v>
      </c>
      <c r="Y21" s="6" t="s">
        <v>15</v>
      </c>
      <c r="Z21" s="10" t="s">
        <v>50</v>
      </c>
      <c r="AA21" s="11">
        <v>883</v>
      </c>
    </row>
    <row r="22" spans="1:27" ht="12.75">
      <c r="A22" s="4">
        <v>10</v>
      </c>
      <c r="B22" s="4" t="s">
        <v>51</v>
      </c>
      <c r="C22" s="4"/>
      <c r="D22" s="4">
        <v>1</v>
      </c>
      <c r="E22" s="4"/>
      <c r="F22" s="8">
        <f t="shared" si="0"/>
        <v>1</v>
      </c>
      <c r="G22" s="4">
        <v>0</v>
      </c>
      <c r="H22" s="4">
        <v>2170</v>
      </c>
      <c r="I22" s="4">
        <f t="shared" si="1"/>
        <v>1625.764</v>
      </c>
      <c r="J22" s="4">
        <v>1626</v>
      </c>
      <c r="K22" s="4">
        <v>1626</v>
      </c>
      <c r="L22" s="4">
        <f t="shared" si="2"/>
        <v>1356.684</v>
      </c>
      <c r="M22" s="26">
        <v>1356</v>
      </c>
      <c r="N22" s="26">
        <f t="shared" si="3"/>
        <v>4608</v>
      </c>
      <c r="O22" s="4">
        <v>2310</v>
      </c>
      <c r="P22" s="4">
        <f t="shared" si="4"/>
        <v>2094.708</v>
      </c>
      <c r="Q22" s="4">
        <v>2095</v>
      </c>
      <c r="R22" s="4">
        <v>2170</v>
      </c>
      <c r="S22" s="4" t="e">
        <f>#REF!+H22+R22</f>
        <v>#REF!</v>
      </c>
      <c r="T22" s="4" t="e">
        <f>#REF!+O22+Q22</f>
        <v>#REF!</v>
      </c>
      <c r="U22" s="4" t="e">
        <f>#REF!+S22</f>
        <v>#REF!</v>
      </c>
      <c r="V22" s="4" t="e">
        <f>#REF!+T22</f>
        <v>#REF!</v>
      </c>
      <c r="W22" s="6" t="s">
        <v>52</v>
      </c>
      <c r="X22" s="7" t="s">
        <v>53</v>
      </c>
      <c r="Y22" s="6" t="s">
        <v>15</v>
      </c>
      <c r="Z22" s="6" t="s">
        <v>54</v>
      </c>
      <c r="AA22" s="7">
        <v>91</v>
      </c>
    </row>
    <row r="23" spans="1:27" ht="12.75">
      <c r="A23" s="4">
        <v>11</v>
      </c>
      <c r="B23" s="4" t="s">
        <v>55</v>
      </c>
      <c r="C23" s="12"/>
      <c r="D23" s="4"/>
      <c r="E23" s="4">
        <v>1</v>
      </c>
      <c r="F23" s="8">
        <f t="shared" si="0"/>
        <v>1</v>
      </c>
      <c r="G23" s="4">
        <v>0</v>
      </c>
      <c r="H23" s="4">
        <v>2600</v>
      </c>
      <c r="I23" s="4">
        <f t="shared" si="1"/>
        <v>1947.9199999999998</v>
      </c>
      <c r="J23" s="4">
        <v>1948</v>
      </c>
      <c r="K23" s="4">
        <v>1948</v>
      </c>
      <c r="L23" s="4">
        <f t="shared" si="2"/>
        <v>1625.52</v>
      </c>
      <c r="M23" s="26">
        <v>1626</v>
      </c>
      <c r="N23" s="26">
        <f t="shared" si="3"/>
        <v>5522</v>
      </c>
      <c r="O23" s="4">
        <v>2768</v>
      </c>
      <c r="P23" s="4">
        <f t="shared" si="4"/>
        <v>2510.0224000000003</v>
      </c>
      <c r="Q23" s="4">
        <v>2510</v>
      </c>
      <c r="R23" s="4">
        <v>2600</v>
      </c>
      <c r="S23" s="4" t="e">
        <f>#REF!+H23+R23</f>
        <v>#REF!</v>
      </c>
      <c r="T23" s="4" t="e">
        <f>#REF!+O23+Q23</f>
        <v>#REF!</v>
      </c>
      <c r="U23" s="4" t="e">
        <f>#REF!+S23</f>
        <v>#REF!</v>
      </c>
      <c r="V23" s="4" t="e">
        <f>#REF!+T23</f>
        <v>#REF!</v>
      </c>
      <c r="W23" s="6" t="s">
        <v>56</v>
      </c>
      <c r="X23" s="7" t="s">
        <v>57</v>
      </c>
      <c r="Y23" s="6" t="s">
        <v>38</v>
      </c>
      <c r="Z23" s="6" t="s">
        <v>58</v>
      </c>
      <c r="AA23" s="7">
        <v>39</v>
      </c>
    </row>
    <row r="24" spans="1:28" ht="12.75">
      <c r="A24" s="4">
        <v>12</v>
      </c>
      <c r="B24" s="4" t="s">
        <v>59</v>
      </c>
      <c r="C24" s="4">
        <v>1</v>
      </c>
      <c r="D24" s="4"/>
      <c r="E24" s="4"/>
      <c r="F24" s="8">
        <f t="shared" si="0"/>
        <v>1</v>
      </c>
      <c r="G24" s="4">
        <v>50</v>
      </c>
      <c r="H24" s="4">
        <v>2600</v>
      </c>
      <c r="I24" s="4">
        <f t="shared" si="1"/>
        <v>1947.9199999999998</v>
      </c>
      <c r="J24" s="4">
        <v>1948</v>
      </c>
      <c r="K24" s="4">
        <v>1948</v>
      </c>
      <c r="L24" s="4">
        <f t="shared" si="2"/>
        <v>1625.52</v>
      </c>
      <c r="M24" s="26">
        <v>1626</v>
      </c>
      <c r="N24" s="26">
        <f t="shared" si="3"/>
        <v>5522</v>
      </c>
      <c r="O24" s="4">
        <v>2768</v>
      </c>
      <c r="P24" s="4">
        <f t="shared" si="4"/>
        <v>2510.0224000000003</v>
      </c>
      <c r="Q24" s="4">
        <v>2510</v>
      </c>
      <c r="R24" s="4">
        <v>2600</v>
      </c>
      <c r="S24" s="4" t="e">
        <f>#REF!+H24+R24</f>
        <v>#REF!</v>
      </c>
      <c r="T24" s="4" t="e">
        <f>#REF!+O24+Q24</f>
        <v>#REF!</v>
      </c>
      <c r="U24" s="4" t="e">
        <f>#REF!+S24</f>
        <v>#REF!</v>
      </c>
      <c r="V24" s="4" t="e">
        <f>#REF!+T24</f>
        <v>#REF!</v>
      </c>
      <c r="W24" s="6" t="s">
        <v>60</v>
      </c>
      <c r="X24" s="7" t="s">
        <v>61</v>
      </c>
      <c r="Y24" s="6" t="s">
        <v>62</v>
      </c>
      <c r="Z24" s="6" t="s">
        <v>63</v>
      </c>
      <c r="AA24" s="7">
        <v>836</v>
      </c>
      <c r="AB24" s="11" t="s">
        <v>64</v>
      </c>
    </row>
    <row r="25" spans="1:27" ht="12.75">
      <c r="A25" s="4">
        <v>13</v>
      </c>
      <c r="B25" s="4" t="s">
        <v>65</v>
      </c>
      <c r="C25" s="4"/>
      <c r="D25" s="4">
        <v>1</v>
      </c>
      <c r="E25" s="4"/>
      <c r="F25" s="8">
        <f t="shared" si="0"/>
        <v>1</v>
      </c>
      <c r="G25" s="4">
        <v>50</v>
      </c>
      <c r="H25" s="4">
        <v>3250</v>
      </c>
      <c r="I25" s="4">
        <f t="shared" si="1"/>
        <v>2434.9</v>
      </c>
      <c r="J25" s="4">
        <v>2435</v>
      </c>
      <c r="K25" s="4">
        <v>2435</v>
      </c>
      <c r="L25" s="4">
        <f t="shared" si="2"/>
        <v>2031.8999999999999</v>
      </c>
      <c r="M25" s="26">
        <v>2032</v>
      </c>
      <c r="N25" s="26">
        <f t="shared" si="3"/>
        <v>6902</v>
      </c>
      <c r="O25" s="4">
        <v>3460</v>
      </c>
      <c r="P25" s="4">
        <f t="shared" si="4"/>
        <v>3137.5280000000002</v>
      </c>
      <c r="Q25" s="4">
        <v>3138</v>
      </c>
      <c r="R25" s="4">
        <v>3250</v>
      </c>
      <c r="S25" s="4" t="e">
        <f>#REF!+H25+R25</f>
        <v>#REF!</v>
      </c>
      <c r="T25" s="4" t="e">
        <f>#REF!+O25+Q25</f>
        <v>#REF!</v>
      </c>
      <c r="U25" s="4" t="e">
        <f>#REF!+S25</f>
        <v>#REF!</v>
      </c>
      <c r="V25" s="4" t="e">
        <f>#REF!+T25</f>
        <v>#REF!</v>
      </c>
      <c r="W25" s="6" t="s">
        <v>66</v>
      </c>
      <c r="X25" s="7" t="s">
        <v>67</v>
      </c>
      <c r="Y25" s="6" t="s">
        <v>68</v>
      </c>
      <c r="Z25" s="6" t="s">
        <v>69</v>
      </c>
      <c r="AA25" s="7">
        <v>149</v>
      </c>
    </row>
    <row r="26" spans="1:28" ht="12.75">
      <c r="A26" s="4">
        <v>14</v>
      </c>
      <c r="B26" s="4" t="s">
        <v>70</v>
      </c>
      <c r="C26" s="4">
        <v>1</v>
      </c>
      <c r="D26" s="4"/>
      <c r="E26" s="4"/>
      <c r="F26" s="8">
        <f t="shared" si="0"/>
        <v>1</v>
      </c>
      <c r="G26" s="4">
        <v>20</v>
      </c>
      <c r="H26" s="4">
        <v>2080</v>
      </c>
      <c r="I26" s="4">
        <f t="shared" si="1"/>
        <v>1558.336</v>
      </c>
      <c r="J26" s="4">
        <v>1559</v>
      </c>
      <c r="K26" s="4">
        <v>1559</v>
      </c>
      <c r="L26" s="4">
        <f t="shared" si="2"/>
        <v>1300.416</v>
      </c>
      <c r="M26" s="26">
        <v>1300</v>
      </c>
      <c r="N26" s="26">
        <f t="shared" si="3"/>
        <v>4418</v>
      </c>
      <c r="O26" s="4">
        <v>2214</v>
      </c>
      <c r="P26" s="4">
        <f t="shared" si="4"/>
        <v>2007.6552000000001</v>
      </c>
      <c r="Q26" s="4">
        <v>2008</v>
      </c>
      <c r="R26" s="4">
        <v>2080</v>
      </c>
      <c r="S26" s="4" t="e">
        <f>#REF!+H26+R26</f>
        <v>#REF!</v>
      </c>
      <c r="T26" s="4" t="e">
        <f>#REF!+O26+Q26</f>
        <v>#REF!</v>
      </c>
      <c r="U26" s="4" t="e">
        <f>#REF!+S26</f>
        <v>#REF!</v>
      </c>
      <c r="V26" s="4" t="e">
        <f>#REF!+T26</f>
        <v>#REF!</v>
      </c>
      <c r="W26" s="6" t="s">
        <v>71</v>
      </c>
      <c r="X26" s="7" t="s">
        <v>72</v>
      </c>
      <c r="Y26" s="6" t="s">
        <v>73</v>
      </c>
      <c r="Z26" s="6" t="s">
        <v>74</v>
      </c>
      <c r="AA26" s="7">
        <v>632</v>
      </c>
      <c r="AB26" s="11" t="s">
        <v>15</v>
      </c>
    </row>
    <row r="27" spans="1:27" ht="12.75">
      <c r="A27" s="4">
        <v>15</v>
      </c>
      <c r="B27" s="4" t="s">
        <v>75</v>
      </c>
      <c r="C27" s="4">
        <v>1</v>
      </c>
      <c r="D27" s="4"/>
      <c r="E27" s="4"/>
      <c r="F27" s="8">
        <f t="shared" si="0"/>
        <v>1</v>
      </c>
      <c r="G27" s="4">
        <v>0</v>
      </c>
      <c r="H27" s="4">
        <v>1730</v>
      </c>
      <c r="I27" s="4">
        <f t="shared" si="1"/>
        <v>1296.116</v>
      </c>
      <c r="J27" s="4">
        <v>1296</v>
      </c>
      <c r="K27" s="4">
        <v>1296</v>
      </c>
      <c r="L27" s="4">
        <f t="shared" si="2"/>
        <v>1081.596</v>
      </c>
      <c r="M27" s="26">
        <v>1082</v>
      </c>
      <c r="N27" s="26">
        <f t="shared" si="3"/>
        <v>3674</v>
      </c>
      <c r="O27" s="4">
        <v>1842</v>
      </c>
      <c r="P27" s="4">
        <f t="shared" si="4"/>
        <v>1670.3256000000001</v>
      </c>
      <c r="Q27" s="4">
        <v>1670</v>
      </c>
      <c r="R27" s="4">
        <v>1730</v>
      </c>
      <c r="S27" s="4" t="e">
        <f>#REF!+H27+R27</f>
        <v>#REF!</v>
      </c>
      <c r="T27" s="4" t="e">
        <f>#REF!+O27+Q27</f>
        <v>#REF!</v>
      </c>
      <c r="U27" s="4" t="e">
        <f>#REF!+S27</f>
        <v>#REF!</v>
      </c>
      <c r="V27" s="4" t="e">
        <f>#REF!+T27</f>
        <v>#REF!</v>
      </c>
      <c r="W27" s="6" t="s">
        <v>76</v>
      </c>
      <c r="X27" s="7" t="s">
        <v>77</v>
      </c>
      <c r="Y27" s="6" t="s">
        <v>15</v>
      </c>
      <c r="Z27" s="6" t="s">
        <v>78</v>
      </c>
      <c r="AA27" s="7">
        <v>51</v>
      </c>
    </row>
    <row r="28" spans="1:27" ht="12.75">
      <c r="A28" s="4">
        <v>16</v>
      </c>
      <c r="B28" s="4" t="s">
        <v>79</v>
      </c>
      <c r="C28" s="4">
        <v>1</v>
      </c>
      <c r="D28" s="4"/>
      <c r="E28" s="4"/>
      <c r="F28" s="8">
        <f t="shared" si="0"/>
        <v>1</v>
      </c>
      <c r="G28" s="4">
        <v>0</v>
      </c>
      <c r="H28" s="4">
        <v>1730</v>
      </c>
      <c r="I28" s="4">
        <f t="shared" si="1"/>
        <v>1296.116</v>
      </c>
      <c r="J28" s="4">
        <v>1296</v>
      </c>
      <c r="K28" s="4">
        <v>1296</v>
      </c>
      <c r="L28" s="4">
        <f t="shared" si="2"/>
        <v>1081.596</v>
      </c>
      <c r="M28" s="26">
        <v>1082</v>
      </c>
      <c r="N28" s="26">
        <f t="shared" si="3"/>
        <v>3674</v>
      </c>
      <c r="O28" s="4">
        <v>1842</v>
      </c>
      <c r="P28" s="4">
        <f t="shared" si="4"/>
        <v>1670.3256000000001</v>
      </c>
      <c r="Q28" s="4">
        <v>1670</v>
      </c>
      <c r="R28" s="4">
        <v>1730</v>
      </c>
      <c r="S28" s="4" t="e">
        <f>#REF!+H28+R28</f>
        <v>#REF!</v>
      </c>
      <c r="T28" s="4" t="e">
        <f>#REF!+O28+Q28</f>
        <v>#REF!</v>
      </c>
      <c r="U28" s="4" t="e">
        <f>#REF!+S28</f>
        <v>#REF!</v>
      </c>
      <c r="V28" s="4" t="e">
        <f>#REF!+T28</f>
        <v>#REF!</v>
      </c>
      <c r="W28" s="4" t="s">
        <v>80</v>
      </c>
      <c r="Y28" s="13" t="s">
        <v>20</v>
      </c>
      <c r="Z28" s="4" t="s">
        <v>81</v>
      </c>
      <c r="AA28" s="14">
        <v>252</v>
      </c>
    </row>
    <row r="29" spans="1:27" ht="12.75">
      <c r="A29" s="4">
        <v>17</v>
      </c>
      <c r="B29" s="9" t="s">
        <v>82</v>
      </c>
      <c r="C29" s="4">
        <v>1</v>
      </c>
      <c r="D29" s="4"/>
      <c r="E29" s="4"/>
      <c r="F29" s="8">
        <f t="shared" si="0"/>
        <v>1</v>
      </c>
      <c r="G29" s="4">
        <v>0</v>
      </c>
      <c r="H29" s="4">
        <v>1730</v>
      </c>
      <c r="I29" s="4">
        <f t="shared" si="1"/>
        <v>1296.116</v>
      </c>
      <c r="J29" s="4">
        <v>1296</v>
      </c>
      <c r="K29" s="4">
        <v>1296</v>
      </c>
      <c r="L29" s="4">
        <f t="shared" si="2"/>
        <v>1081.596</v>
      </c>
      <c r="M29" s="26">
        <v>1082</v>
      </c>
      <c r="N29" s="26">
        <f t="shared" si="3"/>
        <v>3674</v>
      </c>
      <c r="O29" s="4">
        <v>1842</v>
      </c>
      <c r="P29" s="4">
        <f t="shared" si="4"/>
        <v>1670.3256000000001</v>
      </c>
      <c r="Q29" s="4">
        <v>1670</v>
      </c>
      <c r="R29" s="4">
        <v>1730</v>
      </c>
      <c r="S29" s="4" t="e">
        <f>#REF!+H29+R29</f>
        <v>#REF!</v>
      </c>
      <c r="T29" s="4" t="e">
        <f>#REF!+O29+Q29</f>
        <v>#REF!</v>
      </c>
      <c r="U29" s="4" t="e">
        <f>#REF!+S29</f>
        <v>#REF!</v>
      </c>
      <c r="V29" s="4" t="e">
        <f>#REF!+T29</f>
        <v>#REF!</v>
      </c>
      <c r="W29" s="4" t="s">
        <v>83</v>
      </c>
      <c r="Y29" s="6" t="s">
        <v>15</v>
      </c>
      <c r="Z29" s="4" t="s">
        <v>84</v>
      </c>
      <c r="AA29" s="4">
        <v>881</v>
      </c>
    </row>
    <row r="30" spans="1:27" ht="12.75">
      <c r="A30" s="4">
        <v>18</v>
      </c>
      <c r="B30" s="4" t="s">
        <v>85</v>
      </c>
      <c r="C30" s="4">
        <v>4</v>
      </c>
      <c r="D30" s="4"/>
      <c r="E30" s="4"/>
      <c r="F30" s="8">
        <f t="shared" si="0"/>
        <v>4</v>
      </c>
      <c r="G30" s="4">
        <v>0</v>
      </c>
      <c r="H30" s="4">
        <v>6920</v>
      </c>
      <c r="I30" s="4">
        <f t="shared" si="1"/>
        <v>5184.464</v>
      </c>
      <c r="J30" s="4">
        <v>5185</v>
      </c>
      <c r="K30" s="4">
        <v>5185</v>
      </c>
      <c r="L30" s="4">
        <f t="shared" si="2"/>
        <v>4326.384</v>
      </c>
      <c r="M30" s="26">
        <v>4326</v>
      </c>
      <c r="N30" s="26">
        <f t="shared" si="3"/>
        <v>14696</v>
      </c>
      <c r="O30" s="4">
        <v>7366</v>
      </c>
      <c r="P30" s="4">
        <f t="shared" si="4"/>
        <v>6679.4888</v>
      </c>
      <c r="Q30" s="4">
        <v>6680</v>
      </c>
      <c r="R30" s="4">
        <v>6920</v>
      </c>
      <c r="S30" s="4" t="e">
        <f>#REF!+H30+R30</f>
        <v>#REF!</v>
      </c>
      <c r="T30" s="4" t="e">
        <f>#REF!+O30+Q30</f>
        <v>#REF!</v>
      </c>
      <c r="U30" s="4" t="e">
        <f>#REF!+S30</f>
        <v>#REF!</v>
      </c>
      <c r="V30" s="4" t="e">
        <f>#REF!+T30</f>
        <v>#REF!</v>
      </c>
      <c r="W30" s="6" t="s">
        <v>86</v>
      </c>
      <c r="X30" s="7" t="s">
        <v>87</v>
      </c>
      <c r="Y30" s="6" t="s">
        <v>88</v>
      </c>
      <c r="Z30" s="6" t="s">
        <v>89</v>
      </c>
      <c r="AA30" s="7">
        <v>800</v>
      </c>
    </row>
    <row r="31" spans="1:27" ht="12.75">
      <c r="A31" s="4">
        <v>19</v>
      </c>
      <c r="B31" s="4" t="s">
        <v>90</v>
      </c>
      <c r="C31" s="4"/>
      <c r="D31" s="4">
        <v>1</v>
      </c>
      <c r="E31" s="4"/>
      <c r="F31" s="8">
        <f t="shared" si="0"/>
        <v>1</v>
      </c>
      <c r="G31" s="4">
        <v>0</v>
      </c>
      <c r="H31" s="4">
        <v>2170</v>
      </c>
      <c r="I31" s="4">
        <f t="shared" si="1"/>
        <v>1625.764</v>
      </c>
      <c r="J31" s="4">
        <v>1626</v>
      </c>
      <c r="K31" s="4">
        <v>1626</v>
      </c>
      <c r="L31" s="4">
        <f t="shared" si="2"/>
        <v>1356.684</v>
      </c>
      <c r="M31" s="26">
        <v>1356</v>
      </c>
      <c r="N31" s="26">
        <f t="shared" si="3"/>
        <v>4608</v>
      </c>
      <c r="O31" s="4">
        <v>2310</v>
      </c>
      <c r="P31" s="4">
        <f t="shared" si="4"/>
        <v>2094.708</v>
      </c>
      <c r="Q31" s="4">
        <v>2095</v>
      </c>
      <c r="R31" s="4">
        <v>2170</v>
      </c>
      <c r="S31" s="4" t="e">
        <f>#REF!+H31+R31</f>
        <v>#REF!</v>
      </c>
      <c r="T31" s="4" t="e">
        <f>#REF!+O31+Q31</f>
        <v>#REF!</v>
      </c>
      <c r="U31" s="4" t="e">
        <f>#REF!+S31</f>
        <v>#REF!</v>
      </c>
      <c r="V31" s="4" t="e">
        <f>#REF!+T31</f>
        <v>#REF!</v>
      </c>
      <c r="W31" s="6" t="s">
        <v>91</v>
      </c>
      <c r="X31" s="7" t="s">
        <v>92</v>
      </c>
      <c r="Y31" s="6" t="s">
        <v>15</v>
      </c>
      <c r="Z31" s="6" t="s">
        <v>93</v>
      </c>
      <c r="AA31" s="7">
        <v>457</v>
      </c>
    </row>
    <row r="32" spans="1:27" ht="12.75">
      <c r="A32" s="4">
        <v>20</v>
      </c>
      <c r="B32" s="4" t="s">
        <v>94</v>
      </c>
      <c r="C32" s="4"/>
      <c r="D32" s="4"/>
      <c r="E32" s="4">
        <v>1</v>
      </c>
      <c r="F32" s="8">
        <f t="shared" si="0"/>
        <v>1</v>
      </c>
      <c r="G32" s="4">
        <v>0</v>
      </c>
      <c r="H32" s="4">
        <v>2600</v>
      </c>
      <c r="I32" s="4">
        <f t="shared" si="1"/>
        <v>1947.9199999999998</v>
      </c>
      <c r="J32" s="4">
        <v>1948</v>
      </c>
      <c r="K32" s="4">
        <v>1948</v>
      </c>
      <c r="L32" s="4">
        <f t="shared" si="2"/>
        <v>1625.52</v>
      </c>
      <c r="M32" s="26">
        <v>1626</v>
      </c>
      <c r="N32" s="26">
        <f t="shared" si="3"/>
        <v>5522</v>
      </c>
      <c r="O32" s="4">
        <v>2768</v>
      </c>
      <c r="P32" s="4">
        <f t="shared" si="4"/>
        <v>2510.0224000000003</v>
      </c>
      <c r="Q32" s="4">
        <v>2510</v>
      </c>
      <c r="R32" s="4">
        <v>2600</v>
      </c>
      <c r="S32" s="4" t="e">
        <f>#REF!+H32+R32</f>
        <v>#REF!</v>
      </c>
      <c r="T32" s="4" t="e">
        <f>#REF!+O32+Q32</f>
        <v>#REF!</v>
      </c>
      <c r="U32" s="4" t="e">
        <f>#REF!+S32</f>
        <v>#REF!</v>
      </c>
      <c r="V32" s="4" t="e">
        <f>#REF!+T32</f>
        <v>#REF!</v>
      </c>
      <c r="W32" s="6" t="s">
        <v>95</v>
      </c>
      <c r="X32" s="7" t="s">
        <v>96</v>
      </c>
      <c r="Y32" s="6" t="s">
        <v>15</v>
      </c>
      <c r="Z32" s="6" t="s">
        <v>93</v>
      </c>
      <c r="AA32" s="7">
        <v>150</v>
      </c>
    </row>
    <row r="33" spans="1:28" ht="12.75">
      <c r="A33" s="4">
        <v>21</v>
      </c>
      <c r="B33" s="4" t="s">
        <v>97</v>
      </c>
      <c r="C33" s="4">
        <v>3</v>
      </c>
      <c r="D33" s="4"/>
      <c r="E33" s="4"/>
      <c r="F33" s="8">
        <f t="shared" si="0"/>
        <v>3</v>
      </c>
      <c r="G33" s="4">
        <v>0</v>
      </c>
      <c r="H33" s="4">
        <v>3460</v>
      </c>
      <c r="I33" s="4">
        <f t="shared" si="1"/>
        <v>2592.232</v>
      </c>
      <c r="J33" s="4">
        <v>2592</v>
      </c>
      <c r="K33" s="4">
        <v>2592</v>
      </c>
      <c r="L33" s="4">
        <f t="shared" si="2"/>
        <v>2163.192</v>
      </c>
      <c r="M33" s="26">
        <v>2163</v>
      </c>
      <c r="N33" s="26">
        <f t="shared" si="3"/>
        <v>7347</v>
      </c>
      <c r="O33" s="4">
        <v>3683</v>
      </c>
      <c r="P33" s="4">
        <f t="shared" si="4"/>
        <v>3339.7444</v>
      </c>
      <c r="Q33" s="4">
        <v>3340</v>
      </c>
      <c r="R33" s="4">
        <v>5200</v>
      </c>
      <c r="S33" s="4" t="e">
        <f>#REF!+H33+R33</f>
        <v>#REF!</v>
      </c>
      <c r="T33" s="4" t="e">
        <f>#REF!+O33+Q33</f>
        <v>#REF!</v>
      </c>
      <c r="U33" s="4" t="e">
        <f>#REF!+S33</f>
        <v>#REF!</v>
      </c>
      <c r="V33" s="4" t="e">
        <f>#REF!+T33</f>
        <v>#REF!</v>
      </c>
      <c r="W33" s="6" t="s">
        <v>98</v>
      </c>
      <c r="X33" s="7" t="s">
        <v>99</v>
      </c>
      <c r="Y33" s="6" t="s">
        <v>15</v>
      </c>
      <c r="Z33" s="6" t="s">
        <v>100</v>
      </c>
      <c r="AA33" s="7">
        <v>831</v>
      </c>
      <c r="AB33" s="11" t="s">
        <v>101</v>
      </c>
    </row>
    <row r="34" spans="1:27" ht="12.75">
      <c r="A34" s="4">
        <v>22</v>
      </c>
      <c r="B34" s="4" t="s">
        <v>102</v>
      </c>
      <c r="C34" s="4">
        <v>1</v>
      </c>
      <c r="D34" s="4"/>
      <c r="E34" s="4"/>
      <c r="F34" s="8">
        <f t="shared" si="0"/>
        <v>1</v>
      </c>
      <c r="G34" s="4">
        <v>0</v>
      </c>
      <c r="H34" s="4">
        <v>1730</v>
      </c>
      <c r="I34" s="4">
        <f t="shared" si="1"/>
        <v>1296.116</v>
      </c>
      <c r="J34" s="4">
        <v>1296</v>
      </c>
      <c r="K34" s="4">
        <v>1296</v>
      </c>
      <c r="L34" s="4">
        <f t="shared" si="2"/>
        <v>1081.596</v>
      </c>
      <c r="M34" s="26">
        <v>1082</v>
      </c>
      <c r="N34" s="26">
        <f t="shared" si="3"/>
        <v>3674</v>
      </c>
      <c r="O34" s="4">
        <v>1842</v>
      </c>
      <c r="P34" s="4">
        <f t="shared" si="4"/>
        <v>1670.3256000000001</v>
      </c>
      <c r="Q34" s="4">
        <v>1670</v>
      </c>
      <c r="R34" s="4">
        <v>1730</v>
      </c>
      <c r="S34" s="4" t="e">
        <f>#REF!+H34+R34</f>
        <v>#REF!</v>
      </c>
      <c r="T34" s="4" t="e">
        <f>#REF!+O34+Q34</f>
        <v>#REF!</v>
      </c>
      <c r="U34" s="4" t="e">
        <f>#REF!+S34</f>
        <v>#REF!</v>
      </c>
      <c r="V34" s="4" t="e">
        <f>#REF!+T34</f>
        <v>#REF!</v>
      </c>
      <c r="W34" s="6" t="s">
        <v>103</v>
      </c>
      <c r="X34" s="7" t="s">
        <v>104</v>
      </c>
      <c r="Y34" s="6" t="s">
        <v>15</v>
      </c>
      <c r="Z34" s="6" t="s">
        <v>105</v>
      </c>
      <c r="AA34" s="7">
        <v>797</v>
      </c>
    </row>
    <row r="35" spans="1:27" ht="12.75">
      <c r="A35" s="4">
        <v>23</v>
      </c>
      <c r="B35" s="4" t="s">
        <v>106</v>
      </c>
      <c r="C35" s="4">
        <v>1</v>
      </c>
      <c r="D35" s="4">
        <v>1</v>
      </c>
      <c r="E35" s="4"/>
      <c r="F35" s="8">
        <f t="shared" si="0"/>
        <v>2</v>
      </c>
      <c r="G35" s="4">
        <v>0</v>
      </c>
      <c r="H35" s="4">
        <v>3900</v>
      </c>
      <c r="I35" s="4">
        <f t="shared" si="1"/>
        <v>2921.88</v>
      </c>
      <c r="J35" s="4">
        <v>2922</v>
      </c>
      <c r="K35" s="4">
        <v>2922</v>
      </c>
      <c r="L35" s="4">
        <f t="shared" si="2"/>
        <v>2438.2799999999997</v>
      </c>
      <c r="M35" s="26">
        <v>2438</v>
      </c>
      <c r="N35" s="26">
        <f t="shared" si="3"/>
        <v>8282</v>
      </c>
      <c r="O35" s="4">
        <v>4152</v>
      </c>
      <c r="P35" s="4">
        <f t="shared" si="4"/>
        <v>3765.0336</v>
      </c>
      <c r="Q35" s="4">
        <v>3765</v>
      </c>
      <c r="R35" s="4">
        <v>3900</v>
      </c>
      <c r="S35" s="4" t="e">
        <f>#REF!+H35+R35</f>
        <v>#REF!</v>
      </c>
      <c r="T35" s="4" t="e">
        <f>#REF!+O35+Q35</f>
        <v>#REF!</v>
      </c>
      <c r="U35" s="4" t="e">
        <f>#REF!+S35</f>
        <v>#REF!</v>
      </c>
      <c r="V35" s="4" t="e">
        <f>#REF!+T35</f>
        <v>#REF!</v>
      </c>
      <c r="W35" s="6" t="s">
        <v>107</v>
      </c>
      <c r="X35" s="7" t="s">
        <v>108</v>
      </c>
      <c r="Y35" s="6" t="s">
        <v>15</v>
      </c>
      <c r="Z35" s="6" t="s">
        <v>93</v>
      </c>
      <c r="AA35" s="7">
        <v>47</v>
      </c>
    </row>
    <row r="36" spans="1:28" ht="12.75">
      <c r="A36" s="4">
        <v>24</v>
      </c>
      <c r="B36" s="4" t="s">
        <v>109</v>
      </c>
      <c r="C36" s="4"/>
      <c r="D36" s="4">
        <v>1</v>
      </c>
      <c r="E36" s="4"/>
      <c r="F36" s="8">
        <f t="shared" si="0"/>
        <v>1</v>
      </c>
      <c r="G36" s="4">
        <v>30</v>
      </c>
      <c r="H36" s="4">
        <v>2820</v>
      </c>
      <c r="I36" s="4">
        <f t="shared" si="1"/>
        <v>2112.744</v>
      </c>
      <c r="J36" s="4">
        <v>2118</v>
      </c>
      <c r="K36" s="4">
        <v>2118</v>
      </c>
      <c r="L36" s="4">
        <f t="shared" si="2"/>
        <v>1763.0639999999999</v>
      </c>
      <c r="M36" s="26">
        <v>1763</v>
      </c>
      <c r="N36" s="26">
        <f t="shared" si="3"/>
        <v>5999</v>
      </c>
      <c r="O36" s="4">
        <v>3002</v>
      </c>
      <c r="P36" s="4">
        <f t="shared" si="4"/>
        <v>2722.2136</v>
      </c>
      <c r="Q36" s="4">
        <v>2722</v>
      </c>
      <c r="R36" s="4">
        <v>2820</v>
      </c>
      <c r="S36" s="4" t="e">
        <f>#REF!+H36+R36</f>
        <v>#REF!</v>
      </c>
      <c r="T36" s="4" t="e">
        <f>#REF!+O36+Q36</f>
        <v>#REF!</v>
      </c>
      <c r="U36" s="4" t="e">
        <f>#REF!+S36</f>
        <v>#REF!</v>
      </c>
      <c r="V36" s="4" t="e">
        <f>#REF!+T36</f>
        <v>#REF!</v>
      </c>
      <c r="W36" s="6" t="s">
        <v>110</v>
      </c>
      <c r="X36" s="7" t="s">
        <v>111</v>
      </c>
      <c r="Y36" s="6" t="s">
        <v>112</v>
      </c>
      <c r="Z36" s="6" t="s">
        <v>113</v>
      </c>
      <c r="AA36" s="7">
        <v>630</v>
      </c>
      <c r="AB36" s="11" t="s">
        <v>15</v>
      </c>
    </row>
    <row r="37" spans="1:27" ht="12.75">
      <c r="A37" s="4">
        <v>25</v>
      </c>
      <c r="B37" s="9" t="s">
        <v>114</v>
      </c>
      <c r="C37" s="4">
        <v>1</v>
      </c>
      <c r="D37" s="4"/>
      <c r="E37" s="4"/>
      <c r="F37" s="8">
        <f t="shared" si="0"/>
        <v>1</v>
      </c>
      <c r="G37" s="4">
        <v>0</v>
      </c>
      <c r="H37" s="4">
        <v>1730</v>
      </c>
      <c r="I37" s="4">
        <f t="shared" si="1"/>
        <v>1296.116</v>
      </c>
      <c r="J37" s="4">
        <v>1296</v>
      </c>
      <c r="K37" s="4">
        <v>1296</v>
      </c>
      <c r="L37" s="4">
        <f t="shared" si="2"/>
        <v>1081.596</v>
      </c>
      <c r="M37" s="26">
        <v>1082</v>
      </c>
      <c r="N37" s="26">
        <f t="shared" si="3"/>
        <v>3674</v>
      </c>
      <c r="O37" s="4">
        <v>1842</v>
      </c>
      <c r="P37" s="4">
        <f t="shared" si="4"/>
        <v>1670.3256000000001</v>
      </c>
      <c r="Q37" s="4">
        <v>1670</v>
      </c>
      <c r="R37" s="4">
        <v>1730</v>
      </c>
      <c r="S37" s="4" t="e">
        <f>#REF!+H37+R37</f>
        <v>#REF!</v>
      </c>
      <c r="T37" s="4" t="e">
        <f>#REF!+O37+Q37</f>
        <v>#REF!</v>
      </c>
      <c r="U37" s="4" t="e">
        <f>#REF!+S37</f>
        <v>#REF!</v>
      </c>
      <c r="V37" s="4" t="e">
        <f>#REF!+T37</f>
        <v>#REF!</v>
      </c>
      <c r="W37" s="10" t="s">
        <v>115</v>
      </c>
      <c r="Y37" s="6" t="s">
        <v>116</v>
      </c>
      <c r="Z37" s="10" t="s">
        <v>117</v>
      </c>
      <c r="AA37" s="11">
        <v>887</v>
      </c>
    </row>
    <row r="38" spans="1:27" ht="12.75">
      <c r="A38" s="4">
        <v>26</v>
      </c>
      <c r="B38" s="4" t="s">
        <v>118</v>
      </c>
      <c r="C38" s="4">
        <v>1</v>
      </c>
      <c r="D38" s="4"/>
      <c r="E38" s="4"/>
      <c r="F38" s="8">
        <f t="shared" si="0"/>
        <v>1</v>
      </c>
      <c r="G38" s="4">
        <v>50</v>
      </c>
      <c r="H38" s="4">
        <v>2600</v>
      </c>
      <c r="I38" s="4">
        <f t="shared" si="1"/>
        <v>1947.9199999999998</v>
      </c>
      <c r="J38" s="4">
        <v>1948</v>
      </c>
      <c r="K38" s="4">
        <v>1948</v>
      </c>
      <c r="L38" s="4">
        <f t="shared" si="2"/>
        <v>1625.52</v>
      </c>
      <c r="M38" s="26">
        <v>1625</v>
      </c>
      <c r="N38" s="26">
        <f t="shared" si="3"/>
        <v>5521</v>
      </c>
      <c r="O38" s="4">
        <v>2768</v>
      </c>
      <c r="P38" s="4">
        <f t="shared" si="4"/>
        <v>2510.0224000000003</v>
      </c>
      <c r="Q38" s="4">
        <v>2510</v>
      </c>
      <c r="R38" s="4">
        <v>2600</v>
      </c>
      <c r="S38" s="4" t="e">
        <f>#REF!+H38+R38</f>
        <v>#REF!</v>
      </c>
      <c r="T38" s="4" t="e">
        <f>#REF!+O38+Q38</f>
        <v>#REF!</v>
      </c>
      <c r="U38" s="4" t="e">
        <f>#REF!+S38</f>
        <v>#REF!</v>
      </c>
      <c r="V38" s="4" t="e">
        <f>#REF!+T38</f>
        <v>#REF!</v>
      </c>
      <c r="W38" s="7" t="s">
        <v>119</v>
      </c>
      <c r="X38" s="7" t="s">
        <v>120</v>
      </c>
      <c r="Y38" s="6" t="s">
        <v>121</v>
      </c>
      <c r="Z38" s="6" t="s">
        <v>122</v>
      </c>
      <c r="AA38" s="7">
        <v>712</v>
      </c>
    </row>
    <row r="39" spans="1:27" ht="12.75">
      <c r="A39" s="4">
        <v>27</v>
      </c>
      <c r="B39" s="4" t="s">
        <v>123</v>
      </c>
      <c r="C39" s="4"/>
      <c r="D39" s="4"/>
      <c r="E39" s="4">
        <v>1</v>
      </c>
      <c r="F39" s="8">
        <f t="shared" si="0"/>
        <v>1</v>
      </c>
      <c r="G39" s="4">
        <v>0</v>
      </c>
      <c r="H39" s="4">
        <v>3900</v>
      </c>
      <c r="I39" s="4">
        <f t="shared" si="1"/>
        <v>2921.88</v>
      </c>
      <c r="J39" s="4">
        <v>2922</v>
      </c>
      <c r="K39" s="4">
        <v>2922</v>
      </c>
      <c r="L39" s="4">
        <f t="shared" si="2"/>
        <v>2438.2799999999997</v>
      </c>
      <c r="M39" s="26">
        <v>2438</v>
      </c>
      <c r="N39" s="26">
        <f t="shared" si="3"/>
        <v>8282</v>
      </c>
      <c r="O39" s="4">
        <v>4152</v>
      </c>
      <c r="P39" s="4">
        <f t="shared" si="4"/>
        <v>3765.0336</v>
      </c>
      <c r="Q39" s="4">
        <v>3765</v>
      </c>
      <c r="R39" s="4">
        <v>3900</v>
      </c>
      <c r="S39" s="4" t="e">
        <f>#REF!+H39+R39</f>
        <v>#REF!</v>
      </c>
      <c r="T39" s="4" t="e">
        <f>#REF!+O39+Q39</f>
        <v>#REF!</v>
      </c>
      <c r="U39" s="4" t="e">
        <f>#REF!+S39</f>
        <v>#REF!</v>
      </c>
      <c r="V39" s="4" t="e">
        <f>#REF!+T39</f>
        <v>#REF!</v>
      </c>
      <c r="W39" s="15" t="s">
        <v>124</v>
      </c>
      <c r="X39" s="16" t="s">
        <v>125</v>
      </c>
      <c r="Y39" s="15" t="s">
        <v>126</v>
      </c>
      <c r="Z39" s="15" t="s">
        <v>127</v>
      </c>
      <c r="AA39" s="16">
        <v>146</v>
      </c>
    </row>
    <row r="40" spans="1:27" ht="12.75">
      <c r="A40" s="4">
        <v>28</v>
      </c>
      <c r="B40" s="4" t="s">
        <v>128</v>
      </c>
      <c r="C40" s="4">
        <v>1</v>
      </c>
      <c r="D40" s="4"/>
      <c r="E40" s="4"/>
      <c r="F40" s="8">
        <f t="shared" si="0"/>
        <v>1</v>
      </c>
      <c r="G40" s="4">
        <v>0</v>
      </c>
      <c r="H40" s="4">
        <v>1730</v>
      </c>
      <c r="I40" s="4">
        <f t="shared" si="1"/>
        <v>1296.116</v>
      </c>
      <c r="J40" s="4">
        <v>1296</v>
      </c>
      <c r="K40" s="4">
        <v>1296</v>
      </c>
      <c r="L40" s="4">
        <f t="shared" si="2"/>
        <v>1081.596</v>
      </c>
      <c r="M40" s="26">
        <v>1082</v>
      </c>
      <c r="N40" s="26">
        <f t="shared" si="3"/>
        <v>3674</v>
      </c>
      <c r="O40" s="4">
        <v>1842</v>
      </c>
      <c r="P40" s="4">
        <f t="shared" si="4"/>
        <v>1670.3256000000001</v>
      </c>
      <c r="Q40" s="4">
        <v>1670</v>
      </c>
      <c r="R40" s="4">
        <v>1730</v>
      </c>
      <c r="S40" s="4" t="e">
        <f>#REF!+H40+R40</f>
        <v>#REF!</v>
      </c>
      <c r="T40" s="4" t="e">
        <f>#REF!+O40+Q40</f>
        <v>#REF!</v>
      </c>
      <c r="U40" s="4" t="e">
        <f>#REF!+S40</f>
        <v>#REF!</v>
      </c>
      <c r="V40" s="4" t="e">
        <f>#REF!+T40</f>
        <v>#REF!</v>
      </c>
      <c r="W40" s="6" t="s">
        <v>129</v>
      </c>
      <c r="X40" s="7" t="s">
        <v>130</v>
      </c>
      <c r="Y40" s="6" t="s">
        <v>15</v>
      </c>
      <c r="Z40" s="6" t="s">
        <v>131</v>
      </c>
      <c r="AA40" s="7">
        <v>83</v>
      </c>
    </row>
    <row r="41" spans="1:27" ht="12.75">
      <c r="A41" s="4">
        <v>29</v>
      </c>
      <c r="B41" s="4" t="s">
        <v>132</v>
      </c>
      <c r="C41" s="4">
        <v>1</v>
      </c>
      <c r="D41" s="4"/>
      <c r="E41" s="4"/>
      <c r="F41" s="8">
        <f t="shared" si="0"/>
        <v>1</v>
      </c>
      <c r="G41" s="4">
        <v>0</v>
      </c>
      <c r="H41" s="4">
        <v>1730</v>
      </c>
      <c r="I41" s="4">
        <f t="shared" si="1"/>
        <v>1296.116</v>
      </c>
      <c r="J41" s="4">
        <v>1296</v>
      </c>
      <c r="K41" s="4">
        <v>1296</v>
      </c>
      <c r="L41" s="4">
        <f t="shared" si="2"/>
        <v>1081.596</v>
      </c>
      <c r="M41" s="26">
        <v>1082</v>
      </c>
      <c r="N41" s="26">
        <f t="shared" si="3"/>
        <v>3674</v>
      </c>
      <c r="O41" s="4">
        <v>1842</v>
      </c>
      <c r="P41" s="4">
        <f t="shared" si="4"/>
        <v>1670.3256000000001</v>
      </c>
      <c r="Q41" s="4">
        <v>1670</v>
      </c>
      <c r="R41" s="4">
        <v>1730</v>
      </c>
      <c r="S41" s="4" t="e">
        <f>#REF!+H41+R41</f>
        <v>#REF!</v>
      </c>
      <c r="T41" s="4" t="e">
        <f>#REF!+O41+Q41</f>
        <v>#REF!</v>
      </c>
      <c r="U41" s="4" t="e">
        <f>#REF!+S41</f>
        <v>#REF!</v>
      </c>
      <c r="V41" s="4" t="e">
        <f>#REF!+T41</f>
        <v>#REF!</v>
      </c>
      <c r="W41" s="6" t="s">
        <v>133</v>
      </c>
      <c r="X41" s="7" t="s">
        <v>134</v>
      </c>
      <c r="Y41" s="6" t="s">
        <v>116</v>
      </c>
      <c r="Z41" s="6" t="s">
        <v>135</v>
      </c>
      <c r="AA41" s="7">
        <v>649</v>
      </c>
    </row>
    <row r="42" spans="1:27" ht="12.75">
      <c r="A42" s="4">
        <v>30</v>
      </c>
      <c r="B42" s="4" t="s">
        <v>136</v>
      </c>
      <c r="C42" s="4">
        <v>1</v>
      </c>
      <c r="D42" s="4"/>
      <c r="E42" s="4"/>
      <c r="F42" s="8">
        <f t="shared" si="0"/>
        <v>1</v>
      </c>
      <c r="G42" s="4">
        <v>50</v>
      </c>
      <c r="H42" s="4">
        <v>2600</v>
      </c>
      <c r="I42" s="4">
        <f t="shared" si="1"/>
        <v>1947.9199999999998</v>
      </c>
      <c r="J42" s="4">
        <v>1948</v>
      </c>
      <c r="K42" s="4">
        <v>1948</v>
      </c>
      <c r="L42" s="4">
        <f t="shared" si="2"/>
        <v>1625.52</v>
      </c>
      <c r="M42" s="26">
        <v>1626</v>
      </c>
      <c r="N42" s="26">
        <f t="shared" si="3"/>
        <v>5522</v>
      </c>
      <c r="O42" s="4">
        <v>2768</v>
      </c>
      <c r="P42" s="4">
        <f t="shared" si="4"/>
        <v>2510.0224000000003</v>
      </c>
      <c r="Q42" s="4">
        <v>2510</v>
      </c>
      <c r="R42" s="4">
        <v>2600</v>
      </c>
      <c r="S42" s="4" t="e">
        <f>#REF!+H42+R42</f>
        <v>#REF!</v>
      </c>
      <c r="T42" s="4" t="e">
        <f>#REF!+O42+Q42</f>
        <v>#REF!</v>
      </c>
      <c r="U42" s="4" t="e">
        <f>#REF!+S42</f>
        <v>#REF!</v>
      </c>
      <c r="V42" s="4" t="e">
        <f>#REF!+T42</f>
        <v>#REF!</v>
      </c>
      <c r="W42" s="6" t="s">
        <v>137</v>
      </c>
      <c r="X42" s="7" t="s">
        <v>138</v>
      </c>
      <c r="Y42" s="6" t="s">
        <v>139</v>
      </c>
      <c r="Z42" s="6" t="s">
        <v>140</v>
      </c>
      <c r="AA42" s="7">
        <v>758</v>
      </c>
    </row>
    <row r="43" spans="1:27" ht="12.75">
      <c r="A43" s="4">
        <v>31</v>
      </c>
      <c r="B43" s="4" t="s">
        <v>141</v>
      </c>
      <c r="C43" s="4">
        <v>2</v>
      </c>
      <c r="D43" s="4"/>
      <c r="E43" s="4"/>
      <c r="F43" s="8">
        <f t="shared" si="0"/>
        <v>2</v>
      </c>
      <c r="G43" s="4">
        <v>50</v>
      </c>
      <c r="H43" s="4">
        <v>5200</v>
      </c>
      <c r="I43" s="4">
        <f t="shared" si="1"/>
        <v>3895.8399999999997</v>
      </c>
      <c r="J43" s="4">
        <v>3896</v>
      </c>
      <c r="K43" s="4">
        <v>3896</v>
      </c>
      <c r="L43" s="4">
        <f t="shared" si="2"/>
        <v>3251.04</v>
      </c>
      <c r="M43" s="26">
        <v>3251</v>
      </c>
      <c r="N43" s="26">
        <f t="shared" si="3"/>
        <v>11043</v>
      </c>
      <c r="O43" s="4">
        <v>5535</v>
      </c>
      <c r="P43" s="4">
        <f t="shared" si="4"/>
        <v>5019.138</v>
      </c>
      <c r="Q43" s="4">
        <v>5019</v>
      </c>
      <c r="R43" s="4">
        <v>5200</v>
      </c>
      <c r="S43" s="4" t="e">
        <f>#REF!+H43+R43</f>
        <v>#REF!</v>
      </c>
      <c r="T43" s="4" t="e">
        <f>#REF!+O43+Q43</f>
        <v>#REF!</v>
      </c>
      <c r="U43" s="4" t="e">
        <f>#REF!+S43</f>
        <v>#REF!</v>
      </c>
      <c r="V43" s="4" t="e">
        <f>#REF!+T43</f>
        <v>#REF!</v>
      </c>
      <c r="W43" s="17" t="s">
        <v>142</v>
      </c>
      <c r="X43" s="7" t="s">
        <v>143</v>
      </c>
      <c r="Y43" s="17" t="s">
        <v>144</v>
      </c>
      <c r="Z43" s="17" t="s">
        <v>145</v>
      </c>
      <c r="AA43" s="7">
        <v>153</v>
      </c>
    </row>
    <row r="44" spans="1:27" ht="12.75">
      <c r="A44" s="4">
        <v>32</v>
      </c>
      <c r="B44" s="4" t="s">
        <v>146</v>
      </c>
      <c r="C44" s="4">
        <v>1</v>
      </c>
      <c r="D44" s="4">
        <v>1</v>
      </c>
      <c r="E44" s="4"/>
      <c r="F44" s="8">
        <f t="shared" si="0"/>
        <v>2</v>
      </c>
      <c r="G44" s="4">
        <v>0</v>
      </c>
      <c r="H44" s="4">
        <v>3900</v>
      </c>
      <c r="I44" s="4">
        <f t="shared" si="1"/>
        <v>2921.88</v>
      </c>
      <c r="J44" s="4">
        <v>2922</v>
      </c>
      <c r="K44" s="4">
        <v>2922</v>
      </c>
      <c r="L44" s="4">
        <f t="shared" si="2"/>
        <v>2438.2799999999997</v>
      </c>
      <c r="M44" s="26">
        <v>2438</v>
      </c>
      <c r="N44" s="26">
        <f t="shared" si="3"/>
        <v>8282</v>
      </c>
      <c r="O44" s="4">
        <v>4152</v>
      </c>
      <c r="P44" s="4">
        <f t="shared" si="4"/>
        <v>3765.0336</v>
      </c>
      <c r="Q44" s="4">
        <v>3765</v>
      </c>
      <c r="R44" s="4">
        <v>3900</v>
      </c>
      <c r="S44" s="4" t="e">
        <f>#REF!+H44+R44</f>
        <v>#REF!</v>
      </c>
      <c r="T44" s="4" t="e">
        <f>#REF!+O44+Q44</f>
        <v>#REF!</v>
      </c>
      <c r="U44" s="4" t="e">
        <f>#REF!+S44</f>
        <v>#REF!</v>
      </c>
      <c r="V44" s="4" t="e">
        <f>#REF!+T44</f>
        <v>#REF!</v>
      </c>
      <c r="W44" s="7" t="s">
        <v>147</v>
      </c>
      <c r="X44" s="7" t="s">
        <v>148</v>
      </c>
      <c r="Y44" s="6" t="s">
        <v>15</v>
      </c>
      <c r="Z44" s="6" t="s">
        <v>149</v>
      </c>
      <c r="AA44" s="7">
        <v>753</v>
      </c>
    </row>
    <row r="45" spans="1:27" ht="12.75">
      <c r="A45" s="4">
        <v>33</v>
      </c>
      <c r="B45" s="4" t="s">
        <v>150</v>
      </c>
      <c r="C45" s="4"/>
      <c r="D45" s="4">
        <v>1</v>
      </c>
      <c r="E45" s="4"/>
      <c r="F45" s="8">
        <f aca="true" t="shared" si="5" ref="F45:F76">C45+D45+E45</f>
        <v>1</v>
      </c>
      <c r="G45" s="4">
        <v>0</v>
      </c>
      <c r="H45" s="4">
        <v>2170</v>
      </c>
      <c r="I45" s="4">
        <f t="shared" si="1"/>
        <v>1625.764</v>
      </c>
      <c r="J45" s="4">
        <v>1626</v>
      </c>
      <c r="K45" s="4">
        <v>1626</v>
      </c>
      <c r="L45" s="4">
        <f t="shared" si="2"/>
        <v>1356.684</v>
      </c>
      <c r="M45" s="26">
        <v>1356</v>
      </c>
      <c r="N45" s="26">
        <f t="shared" si="3"/>
        <v>4608</v>
      </c>
      <c r="O45" s="4">
        <v>2310</v>
      </c>
      <c r="P45" s="4">
        <f t="shared" si="4"/>
        <v>2094.708</v>
      </c>
      <c r="Q45" s="4">
        <v>2095</v>
      </c>
      <c r="R45" s="4">
        <v>2170</v>
      </c>
      <c r="S45" s="4" t="e">
        <f>#REF!+H45+R45</f>
        <v>#REF!</v>
      </c>
      <c r="T45" s="4" t="e">
        <f>#REF!+O45+Q45</f>
        <v>#REF!</v>
      </c>
      <c r="U45" s="4" t="e">
        <f>#REF!+S45</f>
        <v>#REF!</v>
      </c>
      <c r="V45" s="4" t="e">
        <f>#REF!+T45</f>
        <v>#REF!</v>
      </c>
      <c r="W45" s="6" t="s">
        <v>151</v>
      </c>
      <c r="X45" s="7" t="s">
        <v>152</v>
      </c>
      <c r="Y45" s="6" t="s">
        <v>15</v>
      </c>
      <c r="Z45" s="6" t="s">
        <v>153</v>
      </c>
      <c r="AA45" s="7">
        <v>56</v>
      </c>
    </row>
    <row r="46" spans="1:28" ht="12.75">
      <c r="A46" s="4">
        <v>34</v>
      </c>
      <c r="B46" s="4" t="s">
        <v>154</v>
      </c>
      <c r="C46" s="4">
        <v>1</v>
      </c>
      <c r="D46" s="4"/>
      <c r="E46" s="4"/>
      <c r="F46" s="8">
        <f t="shared" si="5"/>
        <v>1</v>
      </c>
      <c r="G46" s="4">
        <v>0</v>
      </c>
      <c r="H46" s="4">
        <v>1730</v>
      </c>
      <c r="I46" s="4">
        <f t="shared" si="1"/>
        <v>1296.116</v>
      </c>
      <c r="J46" s="4">
        <v>1296</v>
      </c>
      <c r="K46" s="4">
        <v>1296</v>
      </c>
      <c r="L46" s="4">
        <f t="shared" si="2"/>
        <v>1081.596</v>
      </c>
      <c r="M46" s="26">
        <v>1082</v>
      </c>
      <c r="N46" s="26">
        <f t="shared" si="3"/>
        <v>3674</v>
      </c>
      <c r="O46" s="4">
        <v>1842</v>
      </c>
      <c r="P46" s="4">
        <f t="shared" si="4"/>
        <v>1670.3256000000001</v>
      </c>
      <c r="Q46" s="4">
        <v>1670</v>
      </c>
      <c r="R46" s="4">
        <v>1730</v>
      </c>
      <c r="S46" s="4" t="e">
        <f>#REF!+H46+R46</f>
        <v>#REF!</v>
      </c>
      <c r="T46" s="4" t="e">
        <f>#REF!+O46+Q46</f>
        <v>#REF!</v>
      </c>
      <c r="U46" s="4" t="e">
        <f>#REF!+S46</f>
        <v>#REF!</v>
      </c>
      <c r="V46" s="4" t="e">
        <f>#REF!+T46</f>
        <v>#REF!</v>
      </c>
      <c r="W46" s="6" t="s">
        <v>155</v>
      </c>
      <c r="X46" s="7" t="s">
        <v>156</v>
      </c>
      <c r="Y46" s="6" t="s">
        <v>33</v>
      </c>
      <c r="Z46" s="6" t="s">
        <v>157</v>
      </c>
      <c r="AA46" s="7">
        <v>716</v>
      </c>
      <c r="AB46" s="11" t="s">
        <v>158</v>
      </c>
    </row>
    <row r="47" spans="1:27" ht="12.75">
      <c r="A47" s="4">
        <v>35</v>
      </c>
      <c r="B47" s="4" t="s">
        <v>159</v>
      </c>
      <c r="C47" s="4">
        <v>1</v>
      </c>
      <c r="D47" s="4"/>
      <c r="E47" s="4"/>
      <c r="F47" s="8">
        <f t="shared" si="5"/>
        <v>1</v>
      </c>
      <c r="G47" s="4">
        <v>0</v>
      </c>
      <c r="H47" s="4">
        <v>1730</v>
      </c>
      <c r="I47" s="4">
        <f t="shared" si="1"/>
        <v>1296.116</v>
      </c>
      <c r="J47" s="4">
        <v>1296</v>
      </c>
      <c r="K47" s="4">
        <v>1296</v>
      </c>
      <c r="L47" s="4">
        <f t="shared" si="2"/>
        <v>1081.596</v>
      </c>
      <c r="M47" s="26">
        <v>1082</v>
      </c>
      <c r="N47" s="26">
        <f t="shared" si="3"/>
        <v>3674</v>
      </c>
      <c r="O47" s="4">
        <v>1842</v>
      </c>
      <c r="P47" s="4">
        <f t="shared" si="4"/>
        <v>1670.3256000000001</v>
      </c>
      <c r="Q47" s="4">
        <v>1670</v>
      </c>
      <c r="R47" s="4">
        <v>1730</v>
      </c>
      <c r="S47" s="4" t="e">
        <f>#REF!+H47+R47</f>
        <v>#REF!</v>
      </c>
      <c r="T47" s="4" t="e">
        <f>#REF!+O47+Q47</f>
        <v>#REF!</v>
      </c>
      <c r="U47" s="4" t="e">
        <f>#REF!+S47</f>
        <v>#REF!</v>
      </c>
      <c r="V47" s="4" t="e">
        <f>#REF!+T47</f>
        <v>#REF!</v>
      </c>
      <c r="W47" s="6" t="s">
        <v>160</v>
      </c>
      <c r="X47" s="7" t="s">
        <v>161</v>
      </c>
      <c r="Y47" s="6" t="s">
        <v>162</v>
      </c>
      <c r="Z47" s="6" t="s">
        <v>163</v>
      </c>
      <c r="AA47" s="7">
        <v>144</v>
      </c>
    </row>
    <row r="48" spans="1:27" ht="12.75">
      <c r="A48" s="4">
        <v>36</v>
      </c>
      <c r="B48" s="4" t="s">
        <v>164</v>
      </c>
      <c r="C48" s="4"/>
      <c r="D48" s="4">
        <v>1</v>
      </c>
      <c r="E48" s="4"/>
      <c r="F48" s="8">
        <f t="shared" si="5"/>
        <v>1</v>
      </c>
      <c r="G48" s="4">
        <v>50</v>
      </c>
      <c r="H48" s="4">
        <v>3250</v>
      </c>
      <c r="I48" s="4">
        <f t="shared" si="1"/>
        <v>2434.9</v>
      </c>
      <c r="J48" s="4">
        <v>2435</v>
      </c>
      <c r="K48" s="4">
        <v>2435</v>
      </c>
      <c r="L48" s="4">
        <f t="shared" si="2"/>
        <v>2031.8999999999999</v>
      </c>
      <c r="M48" s="26">
        <v>2032</v>
      </c>
      <c r="N48" s="26">
        <f t="shared" si="3"/>
        <v>6902</v>
      </c>
      <c r="O48" s="4">
        <v>3460</v>
      </c>
      <c r="P48" s="4">
        <f t="shared" si="4"/>
        <v>3137.5280000000002</v>
      </c>
      <c r="Q48" s="4">
        <v>3138</v>
      </c>
      <c r="R48" s="4">
        <v>3250</v>
      </c>
      <c r="S48" s="4" t="e">
        <f>#REF!+H48+R48</f>
        <v>#REF!</v>
      </c>
      <c r="T48" s="4" t="e">
        <f>#REF!+O48+Q48</f>
        <v>#REF!</v>
      </c>
      <c r="U48" s="4" t="e">
        <f>#REF!+S48</f>
        <v>#REF!</v>
      </c>
      <c r="V48" s="4" t="e">
        <f>#REF!+T48</f>
        <v>#REF!</v>
      </c>
      <c r="W48" s="6" t="s">
        <v>165</v>
      </c>
      <c r="X48" s="7" t="s">
        <v>166</v>
      </c>
      <c r="Y48" s="6" t="s">
        <v>167</v>
      </c>
      <c r="Z48" s="6" t="s">
        <v>168</v>
      </c>
      <c r="AA48" s="7">
        <v>67</v>
      </c>
    </row>
    <row r="49" spans="1:27" ht="12.75">
      <c r="A49" s="4">
        <v>37</v>
      </c>
      <c r="B49" s="4" t="s">
        <v>169</v>
      </c>
      <c r="C49" s="4">
        <v>1</v>
      </c>
      <c r="D49" s="4"/>
      <c r="E49" s="4"/>
      <c r="F49" s="8">
        <f t="shared" si="5"/>
        <v>1</v>
      </c>
      <c r="G49" s="4">
        <v>0</v>
      </c>
      <c r="H49" s="4">
        <v>1730</v>
      </c>
      <c r="I49" s="4">
        <f t="shared" si="1"/>
        <v>1296.116</v>
      </c>
      <c r="J49" s="4">
        <v>1296</v>
      </c>
      <c r="K49" s="4">
        <v>1296</v>
      </c>
      <c r="L49" s="4">
        <f t="shared" si="2"/>
        <v>1081.596</v>
      </c>
      <c r="M49" s="26">
        <v>1082</v>
      </c>
      <c r="N49" s="26">
        <f t="shared" si="3"/>
        <v>3674</v>
      </c>
      <c r="O49" s="4">
        <v>1842</v>
      </c>
      <c r="P49" s="4">
        <f t="shared" si="4"/>
        <v>1670.3256000000001</v>
      </c>
      <c r="Q49" s="4">
        <v>1670</v>
      </c>
      <c r="R49" s="4">
        <v>1730</v>
      </c>
      <c r="S49" s="4" t="e">
        <f>#REF!+H49+R49</f>
        <v>#REF!</v>
      </c>
      <c r="T49" s="4" t="e">
        <f>#REF!+O49+Q49</f>
        <v>#REF!</v>
      </c>
      <c r="U49" s="4" t="e">
        <f>#REF!+S49</f>
        <v>#REF!</v>
      </c>
      <c r="V49" s="4" t="e">
        <f>#REF!+T49</f>
        <v>#REF!</v>
      </c>
      <c r="W49" s="6" t="s">
        <v>170</v>
      </c>
      <c r="X49" s="7" t="s">
        <v>171</v>
      </c>
      <c r="Y49" s="6" t="s">
        <v>15</v>
      </c>
      <c r="Z49" s="6" t="s">
        <v>172</v>
      </c>
      <c r="AA49" s="7">
        <v>84</v>
      </c>
    </row>
    <row r="50" spans="1:27" ht="12.75">
      <c r="A50" s="4">
        <v>38</v>
      </c>
      <c r="B50" s="9" t="s">
        <v>173</v>
      </c>
      <c r="C50" s="4">
        <v>1</v>
      </c>
      <c r="D50" s="4"/>
      <c r="E50" s="4"/>
      <c r="F50" s="8">
        <f t="shared" si="5"/>
        <v>1</v>
      </c>
      <c r="G50" s="4">
        <v>0</v>
      </c>
      <c r="H50" s="4">
        <v>1730</v>
      </c>
      <c r="I50" s="4">
        <f t="shared" si="1"/>
        <v>1296.116</v>
      </c>
      <c r="J50" s="4">
        <v>1296</v>
      </c>
      <c r="K50" s="4">
        <v>1296</v>
      </c>
      <c r="L50" s="4">
        <f t="shared" si="2"/>
        <v>1081.596</v>
      </c>
      <c r="M50" s="26">
        <v>1082</v>
      </c>
      <c r="N50" s="26">
        <f t="shared" si="3"/>
        <v>3674</v>
      </c>
      <c r="O50" s="4">
        <v>1842</v>
      </c>
      <c r="P50" s="4">
        <f t="shared" si="4"/>
        <v>1670.3256000000001</v>
      </c>
      <c r="Q50" s="4">
        <v>1670</v>
      </c>
      <c r="R50" s="4">
        <v>1730</v>
      </c>
      <c r="S50" s="4" t="e">
        <f>#REF!+H50+R50</f>
        <v>#REF!</v>
      </c>
      <c r="T50" s="4" t="e">
        <f>#REF!+O50+Q50</f>
        <v>#REF!</v>
      </c>
      <c r="U50" s="4" t="e">
        <f>#REF!+S50</f>
        <v>#REF!</v>
      </c>
      <c r="V50" s="4" t="e">
        <f>#REF!+T50</f>
        <v>#REF!</v>
      </c>
      <c r="W50" s="10" t="s">
        <v>174</v>
      </c>
      <c r="Y50" s="6" t="s">
        <v>38</v>
      </c>
      <c r="Z50" s="4" t="s">
        <v>175</v>
      </c>
      <c r="AA50" s="14">
        <v>892</v>
      </c>
    </row>
    <row r="51" spans="1:27" ht="12.75">
      <c r="A51" s="4">
        <v>39</v>
      </c>
      <c r="B51" s="9" t="s">
        <v>176</v>
      </c>
      <c r="C51" s="4">
        <v>1</v>
      </c>
      <c r="D51" s="4"/>
      <c r="E51" s="4"/>
      <c r="F51" s="8">
        <f t="shared" si="5"/>
        <v>1</v>
      </c>
      <c r="G51" s="4">
        <v>0</v>
      </c>
      <c r="H51" s="4">
        <v>1730</v>
      </c>
      <c r="I51" s="4">
        <f t="shared" si="1"/>
        <v>1296.116</v>
      </c>
      <c r="J51" s="4">
        <v>1296</v>
      </c>
      <c r="K51" s="4">
        <v>1296</v>
      </c>
      <c r="L51" s="4">
        <f t="shared" si="2"/>
        <v>1081.596</v>
      </c>
      <c r="M51" s="26">
        <v>1082</v>
      </c>
      <c r="N51" s="26">
        <f t="shared" si="3"/>
        <v>3674</v>
      </c>
      <c r="O51" s="4">
        <v>1842</v>
      </c>
      <c r="P51" s="4">
        <f t="shared" si="4"/>
        <v>1670.3256000000001</v>
      </c>
      <c r="Q51" s="4">
        <v>1670</v>
      </c>
      <c r="R51" s="4">
        <v>1730</v>
      </c>
      <c r="S51" s="4" t="e">
        <f>#REF!+H51+R51</f>
        <v>#REF!</v>
      </c>
      <c r="T51" s="4" t="e">
        <f>#REF!+O51+Q51</f>
        <v>#REF!</v>
      </c>
      <c r="U51" s="4" t="e">
        <f>#REF!+S51</f>
        <v>#REF!</v>
      </c>
      <c r="V51" s="4" t="e">
        <f>#REF!+T51</f>
        <v>#REF!</v>
      </c>
      <c r="W51" s="10" t="s">
        <v>177</v>
      </c>
      <c r="Y51" s="6" t="s">
        <v>38</v>
      </c>
      <c r="Z51" s="4" t="s">
        <v>175</v>
      </c>
      <c r="AA51" s="14">
        <v>885</v>
      </c>
    </row>
    <row r="52" spans="1:28" ht="12.75">
      <c r="A52" s="4">
        <v>40</v>
      </c>
      <c r="B52" s="4" t="s">
        <v>178</v>
      </c>
      <c r="C52" s="4">
        <v>3</v>
      </c>
      <c r="D52" s="4">
        <v>1</v>
      </c>
      <c r="E52" s="4"/>
      <c r="F52" s="8">
        <f t="shared" si="5"/>
        <v>4</v>
      </c>
      <c r="G52" s="4">
        <v>50</v>
      </c>
      <c r="H52" s="4">
        <v>11040</v>
      </c>
      <c r="I52" s="4">
        <f t="shared" si="1"/>
        <v>8271.168</v>
      </c>
      <c r="J52" s="4">
        <v>8271</v>
      </c>
      <c r="K52" s="4">
        <v>8271</v>
      </c>
      <c r="L52" s="4">
        <f t="shared" si="2"/>
        <v>6902.208</v>
      </c>
      <c r="M52" s="26">
        <v>6902</v>
      </c>
      <c r="N52" s="26">
        <f t="shared" si="3"/>
        <v>23444</v>
      </c>
      <c r="O52" s="4">
        <v>11752</v>
      </c>
      <c r="P52" s="4">
        <f t="shared" si="4"/>
        <v>10656.713600000001</v>
      </c>
      <c r="Q52" s="4">
        <v>10657</v>
      </c>
      <c r="R52" s="4">
        <v>11040</v>
      </c>
      <c r="S52" s="4" t="e">
        <f>#REF!+H52+R52</f>
        <v>#REF!</v>
      </c>
      <c r="T52" s="4" t="e">
        <f>#REF!+O52+Q52</f>
        <v>#REF!</v>
      </c>
      <c r="U52" s="4" t="e">
        <f>#REF!+S52</f>
        <v>#REF!</v>
      </c>
      <c r="V52" s="4" t="e">
        <f>#REF!+T52</f>
        <v>#REF!</v>
      </c>
      <c r="W52" s="6" t="s">
        <v>179</v>
      </c>
      <c r="X52" s="7" t="s">
        <v>180</v>
      </c>
      <c r="Y52" s="6" t="s">
        <v>181</v>
      </c>
      <c r="Z52" s="6" t="s">
        <v>182</v>
      </c>
      <c r="AA52" s="7">
        <v>837</v>
      </c>
      <c r="AB52" s="11" t="s">
        <v>183</v>
      </c>
    </row>
    <row r="53" spans="1:27" ht="12.75">
      <c r="A53" s="4">
        <v>41</v>
      </c>
      <c r="B53" s="4" t="s">
        <v>184</v>
      </c>
      <c r="C53" s="4"/>
      <c r="D53" s="4">
        <v>1</v>
      </c>
      <c r="E53" s="4"/>
      <c r="F53" s="8">
        <f t="shared" si="5"/>
        <v>1</v>
      </c>
      <c r="G53" s="4">
        <v>0</v>
      </c>
      <c r="H53" s="4">
        <v>2170</v>
      </c>
      <c r="I53" s="4">
        <f t="shared" si="1"/>
        <v>1625.764</v>
      </c>
      <c r="J53" s="4">
        <v>1626</v>
      </c>
      <c r="K53" s="4">
        <v>1626</v>
      </c>
      <c r="L53" s="4">
        <f t="shared" si="2"/>
        <v>1356.684</v>
      </c>
      <c r="M53" s="26">
        <v>1356</v>
      </c>
      <c r="N53" s="26">
        <f t="shared" si="3"/>
        <v>4608</v>
      </c>
      <c r="O53" s="4">
        <v>2310</v>
      </c>
      <c r="P53" s="4">
        <f t="shared" si="4"/>
        <v>2094.708</v>
      </c>
      <c r="Q53" s="4">
        <v>2095</v>
      </c>
      <c r="R53" s="4">
        <v>2170</v>
      </c>
      <c r="S53" s="4" t="e">
        <f>#REF!+H53+R53</f>
        <v>#REF!</v>
      </c>
      <c r="T53" s="4" t="e">
        <f>#REF!+O53+Q53</f>
        <v>#REF!</v>
      </c>
      <c r="U53" s="4" t="e">
        <f>#REF!+S53</f>
        <v>#REF!</v>
      </c>
      <c r="V53" s="4" t="e">
        <f>#REF!+T53</f>
        <v>#REF!</v>
      </c>
      <c r="W53" s="6" t="s">
        <v>185</v>
      </c>
      <c r="X53" s="7" t="s">
        <v>186</v>
      </c>
      <c r="Y53" s="6" t="s">
        <v>162</v>
      </c>
      <c r="Z53" s="6" t="s">
        <v>187</v>
      </c>
      <c r="AA53" s="7">
        <v>152</v>
      </c>
    </row>
    <row r="54" spans="1:27" ht="12.75">
      <c r="A54" s="4">
        <v>42</v>
      </c>
      <c r="B54" s="4" t="s">
        <v>188</v>
      </c>
      <c r="C54" s="4"/>
      <c r="D54" s="4">
        <v>1</v>
      </c>
      <c r="E54" s="4"/>
      <c r="F54" s="8">
        <f t="shared" si="5"/>
        <v>1</v>
      </c>
      <c r="G54" s="4">
        <v>0</v>
      </c>
      <c r="H54" s="4">
        <v>2170</v>
      </c>
      <c r="I54" s="4">
        <f t="shared" si="1"/>
        <v>1625.764</v>
      </c>
      <c r="J54" s="4">
        <v>1626</v>
      </c>
      <c r="K54" s="4">
        <v>1626</v>
      </c>
      <c r="L54" s="4">
        <f t="shared" si="2"/>
        <v>1356.684</v>
      </c>
      <c r="M54" s="26">
        <v>1356</v>
      </c>
      <c r="N54" s="26">
        <f t="shared" si="3"/>
        <v>4608</v>
      </c>
      <c r="O54" s="4">
        <v>2310</v>
      </c>
      <c r="P54" s="4">
        <f t="shared" si="4"/>
        <v>2094.708</v>
      </c>
      <c r="Q54" s="4">
        <v>2095</v>
      </c>
      <c r="R54" s="4">
        <v>2170</v>
      </c>
      <c r="S54" s="4" t="e">
        <f>#REF!+H54+R54</f>
        <v>#REF!</v>
      </c>
      <c r="T54" s="4" t="e">
        <f>#REF!+O54+Q54</f>
        <v>#REF!</v>
      </c>
      <c r="U54" s="4" t="e">
        <f>#REF!+S54</f>
        <v>#REF!</v>
      </c>
      <c r="V54" s="4" t="e">
        <f>#REF!+T54</f>
        <v>#REF!</v>
      </c>
      <c r="W54" s="6" t="s">
        <v>189</v>
      </c>
      <c r="X54" s="7" t="s">
        <v>190</v>
      </c>
      <c r="Y54" s="6" t="s">
        <v>15</v>
      </c>
      <c r="Z54" s="6" t="s">
        <v>93</v>
      </c>
      <c r="AA54" s="7">
        <v>154</v>
      </c>
    </row>
    <row r="55" spans="1:27" ht="12.75">
      <c r="A55" s="4">
        <v>43</v>
      </c>
      <c r="B55" s="9" t="s">
        <v>191</v>
      </c>
      <c r="C55" s="4">
        <v>1</v>
      </c>
      <c r="D55" s="4"/>
      <c r="E55" s="4"/>
      <c r="F55" s="8">
        <f t="shared" si="5"/>
        <v>1</v>
      </c>
      <c r="G55" s="4">
        <v>0</v>
      </c>
      <c r="H55" s="4">
        <v>1730</v>
      </c>
      <c r="I55" s="4">
        <f t="shared" si="1"/>
        <v>1296.116</v>
      </c>
      <c r="J55" s="4">
        <v>1296</v>
      </c>
      <c r="K55" s="4">
        <v>1296</v>
      </c>
      <c r="L55" s="4">
        <f t="shared" si="2"/>
        <v>1081.596</v>
      </c>
      <c r="M55" s="26">
        <v>1082</v>
      </c>
      <c r="N55" s="26">
        <f t="shared" si="3"/>
        <v>3674</v>
      </c>
      <c r="O55" s="4">
        <v>1842</v>
      </c>
      <c r="P55" s="4">
        <f t="shared" si="4"/>
        <v>1670.3256000000001</v>
      </c>
      <c r="Q55" s="4">
        <v>1670</v>
      </c>
      <c r="R55" s="4">
        <v>1730</v>
      </c>
      <c r="S55" s="4" t="e">
        <f>#REF!+H55+R55</f>
        <v>#REF!</v>
      </c>
      <c r="T55" s="4" t="e">
        <f>#REF!+O55+Q55</f>
        <v>#REF!</v>
      </c>
      <c r="U55" s="4" t="e">
        <f>#REF!+S55</f>
        <v>#REF!</v>
      </c>
      <c r="V55" s="4" t="e">
        <f>#REF!+T55</f>
        <v>#REF!</v>
      </c>
      <c r="W55" s="10" t="s">
        <v>192</v>
      </c>
      <c r="Y55" s="6" t="s">
        <v>15</v>
      </c>
      <c r="Z55" s="10" t="s">
        <v>193</v>
      </c>
      <c r="AA55" s="11">
        <v>882</v>
      </c>
    </row>
    <row r="56" spans="1:27" ht="12.75">
      <c r="A56" s="4">
        <v>44</v>
      </c>
      <c r="B56" s="4" t="s">
        <v>194</v>
      </c>
      <c r="C56" s="4">
        <v>1</v>
      </c>
      <c r="D56" s="4"/>
      <c r="E56" s="4"/>
      <c r="F56" s="8">
        <f t="shared" si="5"/>
        <v>1</v>
      </c>
      <c r="G56" s="4">
        <v>0</v>
      </c>
      <c r="H56" s="4">
        <v>1730</v>
      </c>
      <c r="I56" s="4">
        <f t="shared" si="1"/>
        <v>1296.116</v>
      </c>
      <c r="J56" s="4">
        <v>1296</v>
      </c>
      <c r="K56" s="4">
        <v>1296</v>
      </c>
      <c r="L56" s="4">
        <f t="shared" si="2"/>
        <v>1081.596</v>
      </c>
      <c r="M56" s="26">
        <v>1082</v>
      </c>
      <c r="N56" s="26">
        <f t="shared" si="3"/>
        <v>3674</v>
      </c>
      <c r="O56" s="4">
        <v>1842</v>
      </c>
      <c r="P56" s="4">
        <f t="shared" si="4"/>
        <v>1670.3256000000001</v>
      </c>
      <c r="Q56" s="4">
        <v>1670</v>
      </c>
      <c r="R56" s="4">
        <v>1730</v>
      </c>
      <c r="S56" s="4" t="e">
        <f>#REF!+H56+R56</f>
        <v>#REF!</v>
      </c>
      <c r="T56" s="4" t="e">
        <f>#REF!+O56+Q56</f>
        <v>#REF!</v>
      </c>
      <c r="U56" s="4" t="e">
        <f>#REF!+S56</f>
        <v>#REF!</v>
      </c>
      <c r="V56" s="4" t="e">
        <f>#REF!+T56</f>
        <v>#REF!</v>
      </c>
      <c r="W56" s="6" t="s">
        <v>195</v>
      </c>
      <c r="X56" s="7" t="s">
        <v>196</v>
      </c>
      <c r="Y56" s="6" t="s">
        <v>15</v>
      </c>
      <c r="Z56" s="6" t="s">
        <v>197</v>
      </c>
      <c r="AA56" s="7">
        <v>798</v>
      </c>
    </row>
    <row r="57" spans="1:27" ht="12.75">
      <c r="A57" s="4">
        <v>45</v>
      </c>
      <c r="B57" s="4" t="s">
        <v>198</v>
      </c>
      <c r="C57" s="4">
        <v>1</v>
      </c>
      <c r="D57" s="4"/>
      <c r="E57" s="4"/>
      <c r="F57" s="8">
        <f t="shared" si="5"/>
        <v>1</v>
      </c>
      <c r="G57" s="4">
        <v>0</v>
      </c>
      <c r="H57" s="4">
        <v>2600</v>
      </c>
      <c r="I57" s="4">
        <f t="shared" si="1"/>
        <v>1947.9199999999998</v>
      </c>
      <c r="J57" s="4">
        <v>1948</v>
      </c>
      <c r="K57" s="4">
        <v>1948</v>
      </c>
      <c r="L57" s="4">
        <f t="shared" si="2"/>
        <v>1625.52</v>
      </c>
      <c r="M57" s="26">
        <v>1626</v>
      </c>
      <c r="N57" s="26">
        <f t="shared" si="3"/>
        <v>5522</v>
      </c>
      <c r="O57" s="4">
        <v>2768</v>
      </c>
      <c r="P57" s="4">
        <f t="shared" si="4"/>
        <v>2510.0224000000003</v>
      </c>
      <c r="Q57" s="4">
        <v>2510</v>
      </c>
      <c r="R57" s="4">
        <v>2600</v>
      </c>
      <c r="S57" s="4" t="e">
        <f>#REF!+H57+R57</f>
        <v>#REF!</v>
      </c>
      <c r="T57" s="4" t="e">
        <f>#REF!+O57+Q57</f>
        <v>#REF!</v>
      </c>
      <c r="U57" s="4" t="e">
        <f>#REF!+S57</f>
        <v>#REF!</v>
      </c>
      <c r="V57" s="4" t="e">
        <f>#REF!+T57</f>
        <v>#REF!</v>
      </c>
      <c r="W57" s="7" t="s">
        <v>199</v>
      </c>
      <c r="X57" s="7" t="s">
        <v>200</v>
      </c>
      <c r="Y57" s="6" t="s">
        <v>201</v>
      </c>
      <c r="Z57" s="6" t="s">
        <v>202</v>
      </c>
      <c r="AA57" s="7">
        <v>754</v>
      </c>
    </row>
    <row r="58" spans="1:27" ht="12.75">
      <c r="A58" s="4">
        <v>46</v>
      </c>
      <c r="B58" s="4" t="s">
        <v>203</v>
      </c>
      <c r="C58" s="4"/>
      <c r="D58" s="4">
        <v>1</v>
      </c>
      <c r="E58" s="4"/>
      <c r="F58" s="8">
        <f t="shared" si="5"/>
        <v>1</v>
      </c>
      <c r="G58" s="4">
        <v>0</v>
      </c>
      <c r="H58" s="4">
        <v>2170</v>
      </c>
      <c r="I58" s="4">
        <f t="shared" si="1"/>
        <v>1625.764</v>
      </c>
      <c r="J58" s="4">
        <v>1626</v>
      </c>
      <c r="K58" s="4">
        <v>1626</v>
      </c>
      <c r="L58" s="4">
        <f t="shared" si="2"/>
        <v>1356.684</v>
      </c>
      <c r="M58" s="26">
        <v>1356</v>
      </c>
      <c r="N58" s="26">
        <f t="shared" si="3"/>
        <v>4608</v>
      </c>
      <c r="O58" s="4">
        <v>2310</v>
      </c>
      <c r="P58" s="4">
        <f t="shared" si="4"/>
        <v>2094.708</v>
      </c>
      <c r="Q58" s="4">
        <v>2095</v>
      </c>
      <c r="R58" s="4">
        <v>2170</v>
      </c>
      <c r="S58" s="4" t="e">
        <f>#REF!+H58+R58</f>
        <v>#REF!</v>
      </c>
      <c r="T58" s="4" t="e">
        <f>#REF!+O58+Q58</f>
        <v>#REF!</v>
      </c>
      <c r="U58" s="4" t="e">
        <f>#REF!+S58</f>
        <v>#REF!</v>
      </c>
      <c r="V58" s="4" t="e">
        <f>#REF!+T58</f>
        <v>#REF!</v>
      </c>
      <c r="W58" s="6" t="s">
        <v>204</v>
      </c>
      <c r="X58" s="7" t="s">
        <v>205</v>
      </c>
      <c r="Y58" s="6" t="s">
        <v>15</v>
      </c>
      <c r="Z58" s="6" t="s">
        <v>206</v>
      </c>
      <c r="AA58" s="7">
        <v>460</v>
      </c>
    </row>
    <row r="59" spans="1:27" ht="12.75">
      <c r="A59" s="4">
        <v>47</v>
      </c>
      <c r="B59" s="4" t="s">
        <v>207</v>
      </c>
      <c r="C59" s="4">
        <v>1</v>
      </c>
      <c r="D59" s="4"/>
      <c r="E59" s="4"/>
      <c r="F59" s="8">
        <f t="shared" si="5"/>
        <v>1</v>
      </c>
      <c r="G59" s="4">
        <v>50</v>
      </c>
      <c r="H59" s="4">
        <v>2600</v>
      </c>
      <c r="I59" s="4">
        <f t="shared" si="1"/>
        <v>1947.9199999999998</v>
      </c>
      <c r="J59" s="4">
        <v>1948</v>
      </c>
      <c r="K59" s="4">
        <v>1948</v>
      </c>
      <c r="L59" s="4">
        <f t="shared" si="2"/>
        <v>1625.52</v>
      </c>
      <c r="M59" s="26">
        <v>1626</v>
      </c>
      <c r="N59" s="26">
        <f t="shared" si="3"/>
        <v>5522</v>
      </c>
      <c r="O59" s="4">
        <v>2768</v>
      </c>
      <c r="P59" s="4">
        <f t="shared" si="4"/>
        <v>2510.0224000000003</v>
      </c>
      <c r="Q59" s="4">
        <v>2510</v>
      </c>
      <c r="R59" s="4">
        <v>2600</v>
      </c>
      <c r="S59" s="4" t="e">
        <f>#REF!+H59+R59</f>
        <v>#REF!</v>
      </c>
      <c r="T59" s="4" t="e">
        <f>#REF!+O59+Q59</f>
        <v>#REF!</v>
      </c>
      <c r="U59" s="4" t="e">
        <f>#REF!+S59</f>
        <v>#REF!</v>
      </c>
      <c r="V59" s="4" t="e">
        <f>#REF!+T59</f>
        <v>#REF!</v>
      </c>
      <c r="W59" s="6" t="s">
        <v>208</v>
      </c>
      <c r="X59" s="7" t="s">
        <v>209</v>
      </c>
      <c r="Y59" s="6" t="s">
        <v>210</v>
      </c>
      <c r="Z59" s="6" t="s">
        <v>172</v>
      </c>
      <c r="AA59" s="7">
        <v>467</v>
      </c>
    </row>
    <row r="60" spans="1:27" ht="12.75">
      <c r="A60" s="4">
        <v>48</v>
      </c>
      <c r="B60" s="4" t="s">
        <v>211</v>
      </c>
      <c r="C60" s="4">
        <v>1</v>
      </c>
      <c r="D60" s="4"/>
      <c r="E60" s="4"/>
      <c r="F60" s="8">
        <f t="shared" si="5"/>
        <v>1</v>
      </c>
      <c r="G60" s="4">
        <v>50</v>
      </c>
      <c r="H60" s="4">
        <v>2600</v>
      </c>
      <c r="I60" s="4">
        <f t="shared" si="1"/>
        <v>1947.9199999999998</v>
      </c>
      <c r="J60" s="4">
        <v>1948</v>
      </c>
      <c r="K60" s="4">
        <v>1948</v>
      </c>
      <c r="L60" s="4">
        <f t="shared" si="2"/>
        <v>1625.52</v>
      </c>
      <c r="M60" s="26">
        <v>1626</v>
      </c>
      <c r="N60" s="26">
        <f t="shared" si="3"/>
        <v>5522</v>
      </c>
      <c r="O60" s="4">
        <v>2768</v>
      </c>
      <c r="P60" s="4">
        <f t="shared" si="4"/>
        <v>2510.0224000000003</v>
      </c>
      <c r="Q60" s="4">
        <v>2510</v>
      </c>
      <c r="R60" s="4">
        <v>2600</v>
      </c>
      <c r="S60" s="4" t="e">
        <f>#REF!+H60+R60</f>
        <v>#REF!</v>
      </c>
      <c r="T60" s="4" t="e">
        <f>#REF!+O60+Q60</f>
        <v>#REF!</v>
      </c>
      <c r="U60" s="4" t="e">
        <f>#REF!+S60</f>
        <v>#REF!</v>
      </c>
      <c r="V60" s="4" t="e">
        <f>#REF!+T60</f>
        <v>#REF!</v>
      </c>
      <c r="W60" s="6" t="s">
        <v>212</v>
      </c>
      <c r="X60" s="7" t="s">
        <v>213</v>
      </c>
      <c r="Y60" s="6" t="s">
        <v>214</v>
      </c>
      <c r="Z60" s="6" t="s">
        <v>215</v>
      </c>
      <c r="AA60" s="7">
        <v>555</v>
      </c>
    </row>
    <row r="61" spans="1:27" ht="12.75">
      <c r="A61" s="4">
        <v>49</v>
      </c>
      <c r="B61" s="9" t="s">
        <v>216</v>
      </c>
      <c r="C61" s="4">
        <v>1</v>
      </c>
      <c r="D61" s="4"/>
      <c r="E61" s="4"/>
      <c r="F61" s="8">
        <f t="shared" si="5"/>
        <v>1</v>
      </c>
      <c r="G61" s="4">
        <v>0</v>
      </c>
      <c r="H61" s="4">
        <v>1730</v>
      </c>
      <c r="I61" s="4">
        <f t="shared" si="1"/>
        <v>1296.116</v>
      </c>
      <c r="J61" s="4">
        <v>1296</v>
      </c>
      <c r="K61" s="4">
        <v>1296</v>
      </c>
      <c r="L61" s="4">
        <f t="shared" si="2"/>
        <v>1081.596</v>
      </c>
      <c r="M61" s="26">
        <v>1082</v>
      </c>
      <c r="N61" s="26">
        <f t="shared" si="3"/>
        <v>3674</v>
      </c>
      <c r="O61" s="4">
        <v>1842</v>
      </c>
      <c r="P61" s="4">
        <f t="shared" si="4"/>
        <v>1670.3256000000001</v>
      </c>
      <c r="Q61" s="4">
        <v>1670</v>
      </c>
      <c r="R61" s="4">
        <v>1730</v>
      </c>
      <c r="S61" s="4" t="e">
        <f>#REF!+H61+R61</f>
        <v>#REF!</v>
      </c>
      <c r="T61" s="4" t="e">
        <f>#REF!+O61+Q61</f>
        <v>#REF!</v>
      </c>
      <c r="U61" s="4" t="e">
        <f>#REF!+S61</f>
        <v>#REF!</v>
      </c>
      <c r="V61" s="4" t="e">
        <f>#REF!+T61</f>
        <v>#REF!</v>
      </c>
      <c r="W61" s="6" t="s">
        <v>217</v>
      </c>
      <c r="X61" s="7"/>
      <c r="Y61" s="6" t="s">
        <v>218</v>
      </c>
      <c r="Z61" s="6" t="s">
        <v>219</v>
      </c>
      <c r="AA61" s="7">
        <v>888</v>
      </c>
    </row>
    <row r="62" spans="1:27" ht="12.75">
      <c r="A62" s="4">
        <v>50</v>
      </c>
      <c r="B62" s="9" t="s">
        <v>220</v>
      </c>
      <c r="C62" s="4">
        <v>1</v>
      </c>
      <c r="D62" s="4">
        <v>1</v>
      </c>
      <c r="E62" s="4"/>
      <c r="F62" s="8">
        <f t="shared" si="5"/>
        <v>2</v>
      </c>
      <c r="G62" s="4">
        <v>0</v>
      </c>
      <c r="H62" s="4">
        <v>3900</v>
      </c>
      <c r="I62" s="4">
        <f t="shared" si="1"/>
        <v>2921.88</v>
      </c>
      <c r="J62" s="4">
        <v>2922</v>
      </c>
      <c r="K62" s="4">
        <v>2922</v>
      </c>
      <c r="L62" s="4">
        <f t="shared" si="2"/>
        <v>2438.2799999999997</v>
      </c>
      <c r="M62" s="26">
        <v>2438</v>
      </c>
      <c r="N62" s="26">
        <f t="shared" si="3"/>
        <v>8282</v>
      </c>
      <c r="O62" s="4">
        <v>4152</v>
      </c>
      <c r="P62" s="4">
        <f t="shared" si="4"/>
        <v>3765.0336</v>
      </c>
      <c r="Q62" s="4">
        <v>3765</v>
      </c>
      <c r="R62" s="4">
        <v>3900</v>
      </c>
      <c r="S62" s="4" t="e">
        <f>#REF!+H62+R62</f>
        <v>#REF!</v>
      </c>
      <c r="T62" s="4" t="e">
        <f>#REF!+O62+Q62</f>
        <v>#REF!</v>
      </c>
      <c r="U62" s="4" t="e">
        <f>#REF!+S62</f>
        <v>#REF!</v>
      </c>
      <c r="V62" s="4" t="e">
        <f>#REF!+T62</f>
        <v>#REF!</v>
      </c>
      <c r="W62" s="4" t="s">
        <v>221</v>
      </c>
      <c r="Y62" s="6" t="s">
        <v>15</v>
      </c>
      <c r="Z62" s="10" t="s">
        <v>222</v>
      </c>
      <c r="AA62" s="11">
        <v>864</v>
      </c>
    </row>
    <row r="63" spans="1:27" ht="12.75">
      <c r="A63" s="4">
        <v>51</v>
      </c>
      <c r="B63" s="4" t="s">
        <v>223</v>
      </c>
      <c r="C63" s="4"/>
      <c r="D63" s="4">
        <v>1</v>
      </c>
      <c r="E63" s="4"/>
      <c r="F63" s="8">
        <f t="shared" si="5"/>
        <v>1</v>
      </c>
      <c r="G63" s="4">
        <v>50</v>
      </c>
      <c r="H63" s="4">
        <v>3250</v>
      </c>
      <c r="I63" s="4">
        <f t="shared" si="1"/>
        <v>2434.9</v>
      </c>
      <c r="J63" s="4">
        <v>2435</v>
      </c>
      <c r="K63" s="4">
        <v>2435</v>
      </c>
      <c r="L63" s="4">
        <f t="shared" si="2"/>
        <v>2031.8999999999999</v>
      </c>
      <c r="M63" s="26">
        <v>2032</v>
      </c>
      <c r="N63" s="26">
        <f t="shared" si="3"/>
        <v>6902</v>
      </c>
      <c r="O63" s="4">
        <v>3460</v>
      </c>
      <c r="P63" s="4">
        <f t="shared" si="4"/>
        <v>3137.5280000000002</v>
      </c>
      <c r="Q63" s="4">
        <v>3138</v>
      </c>
      <c r="R63" s="4">
        <v>3250</v>
      </c>
      <c r="S63" s="4" t="e">
        <f>#REF!+H63+R63</f>
        <v>#REF!</v>
      </c>
      <c r="T63" s="4" t="e">
        <f>#REF!+O63+Q63</f>
        <v>#REF!</v>
      </c>
      <c r="U63" s="4" t="e">
        <f>#REF!+S63</f>
        <v>#REF!</v>
      </c>
      <c r="V63" s="4" t="e">
        <f>#REF!+T63</f>
        <v>#REF!</v>
      </c>
      <c r="W63" s="6" t="s">
        <v>224</v>
      </c>
      <c r="X63" s="7" t="s">
        <v>225</v>
      </c>
      <c r="Y63" s="6" t="s">
        <v>226</v>
      </c>
      <c r="Z63" s="6" t="s">
        <v>227</v>
      </c>
      <c r="AA63" s="7">
        <v>80</v>
      </c>
    </row>
    <row r="64" spans="1:27" ht="12.75">
      <c r="A64" s="4">
        <v>52</v>
      </c>
      <c r="B64" s="4" t="s">
        <v>228</v>
      </c>
      <c r="C64" s="4"/>
      <c r="D64" s="4">
        <v>1</v>
      </c>
      <c r="E64" s="4"/>
      <c r="F64" s="8">
        <f t="shared" si="5"/>
        <v>1</v>
      </c>
      <c r="G64" s="4">
        <v>0</v>
      </c>
      <c r="H64" s="4">
        <v>2170</v>
      </c>
      <c r="I64" s="4">
        <f t="shared" si="1"/>
        <v>1625.764</v>
      </c>
      <c r="J64" s="4">
        <v>1626</v>
      </c>
      <c r="K64" s="4">
        <v>1626</v>
      </c>
      <c r="L64" s="4">
        <f t="shared" si="2"/>
        <v>1356.684</v>
      </c>
      <c r="M64" s="26">
        <v>1356</v>
      </c>
      <c r="N64" s="26">
        <f t="shared" si="3"/>
        <v>4608</v>
      </c>
      <c r="O64" s="4">
        <v>2310</v>
      </c>
      <c r="P64" s="4">
        <f t="shared" si="4"/>
        <v>2094.708</v>
      </c>
      <c r="Q64" s="4">
        <v>2095</v>
      </c>
      <c r="R64" s="4">
        <v>2170</v>
      </c>
      <c r="S64" s="4" t="e">
        <f>#REF!+H64+R64</f>
        <v>#REF!</v>
      </c>
      <c r="T64" s="4" t="e">
        <f>#REF!+O64+Q64</f>
        <v>#REF!</v>
      </c>
      <c r="U64" s="4" t="e">
        <f>#REF!+S64</f>
        <v>#REF!</v>
      </c>
      <c r="V64" s="4" t="e">
        <f>#REF!+T64</f>
        <v>#REF!</v>
      </c>
      <c r="W64" s="6" t="s">
        <v>229</v>
      </c>
      <c r="X64" s="7" t="s">
        <v>230</v>
      </c>
      <c r="Y64" s="6" t="s">
        <v>15</v>
      </c>
      <c r="Z64" s="6" t="s">
        <v>231</v>
      </c>
      <c r="AA64" s="7">
        <v>49</v>
      </c>
    </row>
    <row r="65" spans="1:27" ht="12.75">
      <c r="A65" s="4">
        <v>53</v>
      </c>
      <c r="B65" s="4" t="s">
        <v>232</v>
      </c>
      <c r="C65" s="4"/>
      <c r="D65" s="4">
        <v>1</v>
      </c>
      <c r="E65" s="4"/>
      <c r="F65" s="8">
        <f t="shared" si="5"/>
        <v>1</v>
      </c>
      <c r="G65" s="4">
        <v>0</v>
      </c>
      <c r="H65" s="4">
        <v>2170</v>
      </c>
      <c r="I65" s="4">
        <f t="shared" si="1"/>
        <v>1625.764</v>
      </c>
      <c r="J65" s="4">
        <v>1626</v>
      </c>
      <c r="K65" s="4">
        <v>1626</v>
      </c>
      <c r="L65" s="4">
        <f t="shared" si="2"/>
        <v>1356.684</v>
      </c>
      <c r="M65" s="26">
        <v>1356</v>
      </c>
      <c r="N65" s="26">
        <f t="shared" si="3"/>
        <v>4608</v>
      </c>
      <c r="O65" s="4">
        <v>2310</v>
      </c>
      <c r="P65" s="4">
        <f t="shared" si="4"/>
        <v>2094.708</v>
      </c>
      <c r="Q65" s="4">
        <v>2095</v>
      </c>
      <c r="R65" s="4">
        <v>2170</v>
      </c>
      <c r="S65" s="4" t="e">
        <f>#REF!+H65+R65</f>
        <v>#REF!</v>
      </c>
      <c r="T65" s="4" t="e">
        <f>#REF!+O65+Q65</f>
        <v>#REF!</v>
      </c>
      <c r="U65" s="4" t="e">
        <f>#REF!+S65</f>
        <v>#REF!</v>
      </c>
      <c r="V65" s="4" t="e">
        <f>#REF!+T65</f>
        <v>#REF!</v>
      </c>
      <c r="W65" s="6" t="s">
        <v>233</v>
      </c>
      <c r="X65" s="7" t="s">
        <v>234</v>
      </c>
      <c r="Y65" s="6" t="s">
        <v>15</v>
      </c>
      <c r="Z65" s="18" t="s">
        <v>235</v>
      </c>
      <c r="AA65" s="7">
        <v>46</v>
      </c>
    </row>
    <row r="66" spans="1:27" ht="12.75">
      <c r="A66" s="4">
        <v>54</v>
      </c>
      <c r="B66" s="4" t="s">
        <v>236</v>
      </c>
      <c r="C66" s="4"/>
      <c r="D66" s="4">
        <v>1</v>
      </c>
      <c r="E66" s="4"/>
      <c r="F66" s="8">
        <f t="shared" si="5"/>
        <v>1</v>
      </c>
      <c r="G66" s="4">
        <v>0</v>
      </c>
      <c r="H66" s="4">
        <v>2170</v>
      </c>
      <c r="I66" s="4">
        <f t="shared" si="1"/>
        <v>1625.764</v>
      </c>
      <c r="J66" s="4">
        <v>1626</v>
      </c>
      <c r="K66" s="4">
        <v>1626</v>
      </c>
      <c r="L66" s="4">
        <f t="shared" si="2"/>
        <v>1356.684</v>
      </c>
      <c r="M66" s="26">
        <v>1356</v>
      </c>
      <c r="N66" s="26">
        <f t="shared" si="3"/>
        <v>4608</v>
      </c>
      <c r="O66" s="4">
        <v>2310</v>
      </c>
      <c r="P66" s="4">
        <f t="shared" si="4"/>
        <v>2094.708</v>
      </c>
      <c r="Q66" s="4">
        <v>2095</v>
      </c>
      <c r="R66" s="4">
        <v>2170</v>
      </c>
      <c r="S66" s="4" t="e">
        <f>#REF!+H66+R66</f>
        <v>#REF!</v>
      </c>
      <c r="T66" s="4" t="e">
        <f>#REF!+O66+Q66</f>
        <v>#REF!</v>
      </c>
      <c r="U66" s="4" t="e">
        <f>#REF!+S66</f>
        <v>#REF!</v>
      </c>
      <c r="V66" s="4" t="e">
        <f>#REF!+T66</f>
        <v>#REF!</v>
      </c>
      <c r="W66" s="6" t="s">
        <v>237</v>
      </c>
      <c r="X66" s="7" t="s">
        <v>238</v>
      </c>
      <c r="Y66" s="6" t="s">
        <v>15</v>
      </c>
      <c r="Z66" s="6" t="s">
        <v>239</v>
      </c>
      <c r="AA66" s="7">
        <v>40</v>
      </c>
    </row>
    <row r="67" spans="1:27" ht="12.75">
      <c r="A67" s="4">
        <v>55</v>
      </c>
      <c r="B67" s="4" t="s">
        <v>240</v>
      </c>
      <c r="C67" s="4"/>
      <c r="D67" s="4">
        <v>1</v>
      </c>
      <c r="E67" s="4"/>
      <c r="F67" s="8">
        <f t="shared" si="5"/>
        <v>1</v>
      </c>
      <c r="G67" s="4">
        <v>0</v>
      </c>
      <c r="H67" s="4">
        <v>2170</v>
      </c>
      <c r="I67" s="4">
        <f t="shared" si="1"/>
        <v>1625.764</v>
      </c>
      <c r="J67" s="4">
        <v>1626</v>
      </c>
      <c r="K67" s="4">
        <v>1626</v>
      </c>
      <c r="L67" s="4">
        <f t="shared" si="2"/>
        <v>1356.684</v>
      </c>
      <c r="M67" s="26">
        <v>1356</v>
      </c>
      <c r="N67" s="26">
        <f t="shared" si="3"/>
        <v>4608</v>
      </c>
      <c r="O67" s="4">
        <v>2310</v>
      </c>
      <c r="P67" s="4">
        <f t="shared" si="4"/>
        <v>2094.708</v>
      </c>
      <c r="Q67" s="4">
        <v>2095</v>
      </c>
      <c r="R67" s="4">
        <v>2170</v>
      </c>
      <c r="S67" s="4" t="e">
        <f>#REF!+H67+R67</f>
        <v>#REF!</v>
      </c>
      <c r="T67" s="4" t="e">
        <f>#REF!+O67+Q67</f>
        <v>#REF!</v>
      </c>
      <c r="U67" s="4" t="e">
        <f>#REF!+S67</f>
        <v>#REF!</v>
      </c>
      <c r="V67" s="4" t="e">
        <f>#REF!+T67</f>
        <v>#REF!</v>
      </c>
      <c r="W67" s="6" t="s">
        <v>241</v>
      </c>
      <c r="X67" s="7" t="s">
        <v>242</v>
      </c>
      <c r="Y67" s="6" t="s">
        <v>15</v>
      </c>
      <c r="Z67" s="6" t="s">
        <v>243</v>
      </c>
      <c r="AA67" s="7">
        <v>58</v>
      </c>
    </row>
    <row r="68" spans="1:27" ht="12.75">
      <c r="A68" s="4">
        <v>56</v>
      </c>
      <c r="B68" s="4" t="s">
        <v>244</v>
      </c>
      <c r="C68" s="4"/>
      <c r="D68" s="4"/>
      <c r="E68" s="4">
        <v>1</v>
      </c>
      <c r="F68" s="8">
        <f t="shared" si="5"/>
        <v>1</v>
      </c>
      <c r="G68" s="4">
        <v>0</v>
      </c>
      <c r="H68" s="4">
        <v>2600</v>
      </c>
      <c r="I68" s="4">
        <f t="shared" si="1"/>
        <v>1947.9199999999998</v>
      </c>
      <c r="J68" s="4">
        <v>1948</v>
      </c>
      <c r="K68" s="4">
        <v>1948</v>
      </c>
      <c r="L68" s="4">
        <f t="shared" si="2"/>
        <v>1625.52</v>
      </c>
      <c r="M68" s="26">
        <v>1626</v>
      </c>
      <c r="N68" s="26">
        <f t="shared" si="3"/>
        <v>5522</v>
      </c>
      <c r="O68" s="4">
        <v>2768</v>
      </c>
      <c r="P68" s="4">
        <f t="shared" si="4"/>
        <v>2510.0224000000003</v>
      </c>
      <c r="Q68" s="4">
        <v>2510</v>
      </c>
      <c r="R68" s="4">
        <v>2600</v>
      </c>
      <c r="S68" s="4" t="e">
        <f>#REF!+H68+R68</f>
        <v>#REF!</v>
      </c>
      <c r="T68" s="4" t="e">
        <f>#REF!+O68+Q68</f>
        <v>#REF!</v>
      </c>
      <c r="U68" s="4" t="e">
        <f>#REF!+S68</f>
        <v>#REF!</v>
      </c>
      <c r="V68" s="4" t="e">
        <f>#REF!+T68</f>
        <v>#REF!</v>
      </c>
      <c r="W68" s="6" t="s">
        <v>245</v>
      </c>
      <c r="X68" s="7" t="s">
        <v>246</v>
      </c>
      <c r="Y68" s="6" t="s">
        <v>15</v>
      </c>
      <c r="Z68" s="6" t="s">
        <v>247</v>
      </c>
      <c r="AA68" s="7">
        <v>708</v>
      </c>
    </row>
    <row r="69" spans="1:27" ht="12.75">
      <c r="A69" s="4">
        <v>57</v>
      </c>
      <c r="B69" s="4" t="s">
        <v>248</v>
      </c>
      <c r="C69" s="4">
        <v>1</v>
      </c>
      <c r="D69" s="4"/>
      <c r="E69" s="4"/>
      <c r="F69" s="8">
        <f t="shared" si="5"/>
        <v>1</v>
      </c>
      <c r="G69" s="4">
        <v>0</v>
      </c>
      <c r="H69" s="4">
        <v>1730</v>
      </c>
      <c r="I69" s="4">
        <f t="shared" si="1"/>
        <v>1296.116</v>
      </c>
      <c r="J69" s="4">
        <v>1296</v>
      </c>
      <c r="K69" s="4">
        <v>1296</v>
      </c>
      <c r="L69" s="4">
        <f t="shared" si="2"/>
        <v>1081.596</v>
      </c>
      <c r="M69" s="26">
        <v>1082</v>
      </c>
      <c r="N69" s="26">
        <f t="shared" si="3"/>
        <v>3674</v>
      </c>
      <c r="O69" s="4">
        <v>1842</v>
      </c>
      <c r="P69" s="4">
        <f t="shared" si="4"/>
        <v>1670.3256000000001</v>
      </c>
      <c r="Q69" s="4">
        <v>1670</v>
      </c>
      <c r="R69" s="4">
        <v>1730</v>
      </c>
      <c r="S69" s="4" t="e">
        <f>#REF!+H69+R69</f>
        <v>#REF!</v>
      </c>
      <c r="T69" s="4" t="e">
        <f>#REF!+O69+Q69</f>
        <v>#REF!</v>
      </c>
      <c r="U69" s="4" t="e">
        <f>#REF!+S69</f>
        <v>#REF!</v>
      </c>
      <c r="V69" s="4" t="e">
        <f>#REF!+T69</f>
        <v>#REF!</v>
      </c>
      <c r="W69" s="6" t="s">
        <v>249</v>
      </c>
      <c r="X69" s="7" t="s">
        <v>250</v>
      </c>
      <c r="Y69" s="6" t="s">
        <v>15</v>
      </c>
      <c r="Z69" s="6" t="s">
        <v>247</v>
      </c>
      <c r="AA69" s="7">
        <v>631</v>
      </c>
    </row>
    <row r="70" spans="1:27" ht="12.75">
      <c r="A70" s="4">
        <v>58</v>
      </c>
      <c r="B70" s="4" t="s">
        <v>251</v>
      </c>
      <c r="C70" s="4">
        <v>1</v>
      </c>
      <c r="D70" s="4"/>
      <c r="E70" s="4"/>
      <c r="F70" s="8">
        <f t="shared" si="5"/>
        <v>1</v>
      </c>
      <c r="G70" s="4">
        <v>0</v>
      </c>
      <c r="H70" s="4">
        <v>1730</v>
      </c>
      <c r="I70" s="4">
        <f t="shared" si="1"/>
        <v>1296.116</v>
      </c>
      <c r="J70" s="4">
        <v>1296</v>
      </c>
      <c r="K70" s="4">
        <v>1296</v>
      </c>
      <c r="L70" s="4">
        <f t="shared" si="2"/>
        <v>1081.596</v>
      </c>
      <c r="M70" s="26">
        <v>1082</v>
      </c>
      <c r="N70" s="26">
        <f t="shared" si="3"/>
        <v>3674</v>
      </c>
      <c r="O70" s="4">
        <v>1842</v>
      </c>
      <c r="P70" s="4">
        <f t="shared" si="4"/>
        <v>1670.3256000000001</v>
      </c>
      <c r="Q70" s="4">
        <v>1670</v>
      </c>
      <c r="R70" s="4">
        <v>1730</v>
      </c>
      <c r="S70" s="4" t="e">
        <f>#REF!+H70+R70</f>
        <v>#REF!</v>
      </c>
      <c r="T70" s="4" t="e">
        <f>#REF!+O70+Q70</f>
        <v>#REF!</v>
      </c>
      <c r="U70" s="4" t="e">
        <f>#REF!+S70</f>
        <v>#REF!</v>
      </c>
      <c r="V70" s="4" t="e">
        <f>#REF!+T70</f>
        <v>#REF!</v>
      </c>
      <c r="W70" s="6" t="s">
        <v>252</v>
      </c>
      <c r="X70" s="7" t="s">
        <v>253</v>
      </c>
      <c r="Y70" s="6" t="s">
        <v>15</v>
      </c>
      <c r="Z70" s="6" t="s">
        <v>254</v>
      </c>
      <c r="AA70" s="7">
        <v>54</v>
      </c>
    </row>
    <row r="71" spans="1:27" ht="12.75">
      <c r="A71" s="4">
        <v>59</v>
      </c>
      <c r="B71" s="4" t="s">
        <v>255</v>
      </c>
      <c r="C71" s="4">
        <v>1</v>
      </c>
      <c r="D71" s="4">
        <v>1</v>
      </c>
      <c r="E71" s="4"/>
      <c r="F71" s="8">
        <f t="shared" si="5"/>
        <v>2</v>
      </c>
      <c r="G71" s="4">
        <v>0</v>
      </c>
      <c r="H71" s="4">
        <v>5850</v>
      </c>
      <c r="I71" s="4">
        <f t="shared" si="1"/>
        <v>4382.82</v>
      </c>
      <c r="J71" s="4">
        <v>4382</v>
      </c>
      <c r="K71" s="4">
        <v>4382</v>
      </c>
      <c r="L71" s="4">
        <f t="shared" si="2"/>
        <v>3657.42</v>
      </c>
      <c r="M71" s="26">
        <v>3657</v>
      </c>
      <c r="N71" s="26">
        <f t="shared" si="3"/>
        <v>12421</v>
      </c>
      <c r="O71" s="4">
        <v>6227</v>
      </c>
      <c r="P71" s="4">
        <f t="shared" si="4"/>
        <v>5646.6436</v>
      </c>
      <c r="Q71" s="4">
        <v>5647</v>
      </c>
      <c r="R71" s="4">
        <v>5850</v>
      </c>
      <c r="S71" s="4" t="e">
        <f>#REF!+H71+R71</f>
        <v>#REF!</v>
      </c>
      <c r="T71" s="4" t="e">
        <f>#REF!+O71+Q71</f>
        <v>#REF!</v>
      </c>
      <c r="U71" s="4" t="e">
        <f>#REF!+S71</f>
        <v>#REF!</v>
      </c>
      <c r="V71" s="4" t="e">
        <f>#REF!+T71</f>
        <v>#REF!</v>
      </c>
      <c r="W71" s="6" t="s">
        <v>256</v>
      </c>
      <c r="X71" s="7" t="s">
        <v>257</v>
      </c>
      <c r="Y71" s="6" t="s">
        <v>258</v>
      </c>
      <c r="Z71" s="6" t="s">
        <v>259</v>
      </c>
      <c r="AA71" s="7">
        <v>53</v>
      </c>
    </row>
    <row r="72" spans="1:27" ht="12.75">
      <c r="A72" s="4">
        <v>60</v>
      </c>
      <c r="B72" s="4" t="s">
        <v>260</v>
      </c>
      <c r="C72" s="4">
        <v>3</v>
      </c>
      <c r="D72" s="4">
        <v>1</v>
      </c>
      <c r="E72" s="4"/>
      <c r="F72" s="8">
        <f t="shared" si="5"/>
        <v>4</v>
      </c>
      <c r="G72" s="4">
        <v>0</v>
      </c>
      <c r="H72" s="4">
        <v>7470</v>
      </c>
      <c r="I72" s="4">
        <f t="shared" si="1"/>
        <v>5596.523999999999</v>
      </c>
      <c r="J72" s="4">
        <v>5606</v>
      </c>
      <c r="K72" s="4">
        <v>5606</v>
      </c>
      <c r="L72" s="4">
        <f t="shared" si="2"/>
        <v>4670.244</v>
      </c>
      <c r="M72" s="26">
        <v>4685</v>
      </c>
      <c r="N72" s="26">
        <f t="shared" si="3"/>
        <v>15897</v>
      </c>
      <c r="O72" s="4">
        <v>7952</v>
      </c>
      <c r="P72" s="4">
        <f t="shared" si="4"/>
        <v>7210.873600000001</v>
      </c>
      <c r="Q72" s="4">
        <v>7211</v>
      </c>
      <c r="R72" s="4">
        <v>7470</v>
      </c>
      <c r="S72" s="4" t="e">
        <f>#REF!+H72+R72</f>
        <v>#REF!</v>
      </c>
      <c r="T72" s="4" t="e">
        <f>#REF!+O72+Q72</f>
        <v>#REF!</v>
      </c>
      <c r="U72" s="4" t="e">
        <f>#REF!+S72</f>
        <v>#REF!</v>
      </c>
      <c r="V72" s="4" t="e">
        <f>#REF!+T72</f>
        <v>#REF!</v>
      </c>
      <c r="W72" s="6" t="s">
        <v>261</v>
      </c>
      <c r="X72" s="7" t="s">
        <v>262</v>
      </c>
      <c r="Y72" s="6" t="s">
        <v>181</v>
      </c>
      <c r="Z72" s="6" t="s">
        <v>263</v>
      </c>
      <c r="AA72" s="7">
        <v>826</v>
      </c>
    </row>
    <row r="73" spans="1:27" ht="12.75">
      <c r="A73" s="4">
        <v>61</v>
      </c>
      <c r="B73" s="4" t="s">
        <v>264</v>
      </c>
      <c r="C73" s="4">
        <v>1</v>
      </c>
      <c r="D73" s="4">
        <v>1</v>
      </c>
      <c r="E73" s="4"/>
      <c r="F73" s="8">
        <f t="shared" si="5"/>
        <v>2</v>
      </c>
      <c r="G73" s="4">
        <v>0</v>
      </c>
      <c r="H73" s="4">
        <v>3900</v>
      </c>
      <c r="I73" s="4">
        <f t="shared" si="1"/>
        <v>2921.88</v>
      </c>
      <c r="J73" s="4">
        <v>2922</v>
      </c>
      <c r="K73" s="4">
        <v>2922</v>
      </c>
      <c r="L73" s="4">
        <f t="shared" si="2"/>
        <v>2438.2799999999997</v>
      </c>
      <c r="M73" s="26">
        <v>2438</v>
      </c>
      <c r="N73" s="26">
        <f t="shared" si="3"/>
        <v>8282</v>
      </c>
      <c r="O73" s="4">
        <v>4152</v>
      </c>
      <c r="P73" s="4">
        <f t="shared" si="4"/>
        <v>3765.0336</v>
      </c>
      <c r="Q73" s="4">
        <v>3765</v>
      </c>
      <c r="R73" s="4">
        <v>3900</v>
      </c>
      <c r="S73" s="4" t="e">
        <f>#REF!+H73+R73</f>
        <v>#REF!</v>
      </c>
      <c r="T73" s="4" t="e">
        <f>#REF!+O73+Q73</f>
        <v>#REF!</v>
      </c>
      <c r="U73" s="4" t="e">
        <f>#REF!+S73</f>
        <v>#REF!</v>
      </c>
      <c r="V73" s="4" t="e">
        <f>#REF!+T73</f>
        <v>#REF!</v>
      </c>
      <c r="W73" s="6" t="s">
        <v>265</v>
      </c>
      <c r="X73" s="7" t="s">
        <v>266</v>
      </c>
      <c r="Y73" s="6" t="s">
        <v>15</v>
      </c>
      <c r="Z73" s="6" t="s">
        <v>267</v>
      </c>
      <c r="AA73" s="7">
        <v>710</v>
      </c>
    </row>
    <row r="74" spans="1:27" ht="12.75">
      <c r="A74" s="4">
        <v>62</v>
      </c>
      <c r="B74" s="4" t="s">
        <v>268</v>
      </c>
      <c r="C74" s="4">
        <v>1</v>
      </c>
      <c r="D74" s="4">
        <v>1</v>
      </c>
      <c r="E74" s="4"/>
      <c r="F74" s="8">
        <f t="shared" si="5"/>
        <v>2</v>
      </c>
      <c r="G74" s="4">
        <v>0</v>
      </c>
      <c r="H74" s="4">
        <v>3900</v>
      </c>
      <c r="I74" s="4">
        <f t="shared" si="1"/>
        <v>2921.88</v>
      </c>
      <c r="J74" s="4">
        <v>2922</v>
      </c>
      <c r="K74" s="4">
        <v>2922</v>
      </c>
      <c r="L74" s="4">
        <f t="shared" si="2"/>
        <v>2438.2799999999997</v>
      </c>
      <c r="M74" s="26">
        <v>2438</v>
      </c>
      <c r="N74" s="26">
        <f t="shared" si="3"/>
        <v>8282</v>
      </c>
      <c r="O74" s="4">
        <v>4152</v>
      </c>
      <c r="P74" s="4">
        <f t="shared" si="4"/>
        <v>3765.0336</v>
      </c>
      <c r="Q74" s="4">
        <v>3765</v>
      </c>
      <c r="R74" s="4">
        <v>3900</v>
      </c>
      <c r="S74" s="4" t="e">
        <f>#REF!+H74+R74</f>
        <v>#REF!</v>
      </c>
      <c r="T74" s="4" t="e">
        <f>#REF!+O74+Q74</f>
        <v>#REF!</v>
      </c>
      <c r="U74" s="4" t="e">
        <f>#REF!+S74</f>
        <v>#REF!</v>
      </c>
      <c r="V74" s="4" t="e">
        <f>#REF!+T74</f>
        <v>#REF!</v>
      </c>
      <c r="W74" s="6" t="s">
        <v>269</v>
      </c>
      <c r="X74" s="7" t="s">
        <v>270</v>
      </c>
      <c r="Y74" s="6" t="s">
        <v>15</v>
      </c>
      <c r="Z74" s="6" t="s">
        <v>271</v>
      </c>
      <c r="AA74" s="7">
        <v>88</v>
      </c>
    </row>
    <row r="75" spans="1:27" ht="12.75">
      <c r="A75" s="4">
        <v>63</v>
      </c>
      <c r="B75" s="9" t="s">
        <v>272</v>
      </c>
      <c r="C75" s="4">
        <v>1</v>
      </c>
      <c r="D75" s="4"/>
      <c r="E75" s="4"/>
      <c r="F75" s="8">
        <f t="shared" si="5"/>
        <v>1</v>
      </c>
      <c r="G75" s="4">
        <v>0</v>
      </c>
      <c r="H75" s="4">
        <v>1730</v>
      </c>
      <c r="I75" s="4">
        <f t="shared" si="1"/>
        <v>1296.116</v>
      </c>
      <c r="J75" s="4">
        <v>1296</v>
      </c>
      <c r="K75" s="4">
        <v>1296</v>
      </c>
      <c r="L75" s="4">
        <f t="shared" si="2"/>
        <v>1081.596</v>
      </c>
      <c r="M75" s="26">
        <v>1082</v>
      </c>
      <c r="N75" s="26">
        <f t="shared" si="3"/>
        <v>3674</v>
      </c>
      <c r="O75" s="4">
        <v>1842</v>
      </c>
      <c r="P75" s="4">
        <f t="shared" si="4"/>
        <v>1670.3256000000001</v>
      </c>
      <c r="Q75" s="4">
        <v>1670</v>
      </c>
      <c r="R75" s="4">
        <v>1730</v>
      </c>
      <c r="S75" s="4" t="e">
        <f>#REF!+H75+R75</f>
        <v>#REF!</v>
      </c>
      <c r="T75" s="4" t="e">
        <f>#REF!+O75+Q75</f>
        <v>#REF!</v>
      </c>
      <c r="U75" s="4" t="e">
        <f>#REF!+S75</f>
        <v>#REF!</v>
      </c>
      <c r="V75" s="4" t="e">
        <f>#REF!+T75</f>
        <v>#REF!</v>
      </c>
      <c r="W75" s="6" t="s">
        <v>273</v>
      </c>
      <c r="X75" s="7"/>
      <c r="Y75" s="6" t="s">
        <v>15</v>
      </c>
      <c r="Z75" s="6" t="s">
        <v>274</v>
      </c>
      <c r="AA75" s="7">
        <v>890</v>
      </c>
    </row>
    <row r="76" spans="1:27" ht="12.75">
      <c r="A76" s="4">
        <v>64</v>
      </c>
      <c r="B76" s="4" t="s">
        <v>275</v>
      </c>
      <c r="C76" s="4">
        <v>2</v>
      </c>
      <c r="D76" s="4"/>
      <c r="E76" s="4"/>
      <c r="F76" s="8">
        <f t="shared" si="5"/>
        <v>2</v>
      </c>
      <c r="G76" s="4">
        <v>50</v>
      </c>
      <c r="H76" s="4">
        <v>5200</v>
      </c>
      <c r="I76" s="4">
        <f t="shared" si="1"/>
        <v>3895.8399999999997</v>
      </c>
      <c r="J76" s="4">
        <v>3896</v>
      </c>
      <c r="K76" s="4">
        <v>3896</v>
      </c>
      <c r="L76" s="4">
        <f t="shared" si="2"/>
        <v>3251.04</v>
      </c>
      <c r="M76" s="26">
        <v>3251</v>
      </c>
      <c r="N76" s="26">
        <f t="shared" si="3"/>
        <v>11043</v>
      </c>
      <c r="O76" s="4">
        <v>5535</v>
      </c>
      <c r="P76" s="4">
        <f t="shared" si="4"/>
        <v>5019.138</v>
      </c>
      <c r="Q76" s="4">
        <v>5019</v>
      </c>
      <c r="R76" s="4">
        <v>5200</v>
      </c>
      <c r="S76" s="4" t="e">
        <f>#REF!+H76+R76</f>
        <v>#REF!</v>
      </c>
      <c r="T76" s="4" t="e">
        <f>#REF!+O76+Q76</f>
        <v>#REF!</v>
      </c>
      <c r="U76" s="4" t="e">
        <f>#REF!+S76</f>
        <v>#REF!</v>
      </c>
      <c r="V76" s="4" t="e">
        <f>#REF!+T76</f>
        <v>#REF!</v>
      </c>
      <c r="W76" s="6" t="s">
        <v>276</v>
      </c>
      <c r="X76" s="7" t="s">
        <v>277</v>
      </c>
      <c r="Y76" s="6" t="s">
        <v>258</v>
      </c>
      <c r="Z76" s="6" t="s">
        <v>278</v>
      </c>
      <c r="AA76" s="7">
        <v>86</v>
      </c>
    </row>
    <row r="77" spans="1:27" ht="12.75">
      <c r="A77" s="4">
        <v>65</v>
      </c>
      <c r="B77" s="9" t="s">
        <v>279</v>
      </c>
      <c r="C77" s="4">
        <v>2</v>
      </c>
      <c r="D77" s="4"/>
      <c r="E77" s="4"/>
      <c r="F77" s="8">
        <f aca="true" t="shared" si="6" ref="F77:F83">C77+D77+E77</f>
        <v>2</v>
      </c>
      <c r="G77" s="4">
        <v>50</v>
      </c>
      <c r="H77" s="4">
        <v>4330</v>
      </c>
      <c r="I77" s="4">
        <f t="shared" si="1"/>
        <v>3244.036</v>
      </c>
      <c r="J77" s="4">
        <v>3244</v>
      </c>
      <c r="K77" s="4">
        <v>3244</v>
      </c>
      <c r="L77" s="4">
        <f t="shared" si="2"/>
        <v>2707.116</v>
      </c>
      <c r="M77" s="26">
        <v>2707</v>
      </c>
      <c r="N77" s="26">
        <f t="shared" si="3"/>
        <v>9195</v>
      </c>
      <c r="O77" s="4">
        <v>4597</v>
      </c>
      <c r="P77" s="4">
        <f t="shared" si="4"/>
        <v>4168.5596000000005</v>
      </c>
      <c r="Q77" s="4">
        <v>4172</v>
      </c>
      <c r="R77" s="4">
        <v>3460</v>
      </c>
      <c r="S77" s="4" t="e">
        <f>#REF!+H77+R77</f>
        <v>#REF!</v>
      </c>
      <c r="T77" s="4" t="e">
        <f>#REF!+O77+Q77</f>
        <v>#REF!</v>
      </c>
      <c r="U77" s="4" t="e">
        <f>#REF!+S77</f>
        <v>#REF!</v>
      </c>
      <c r="V77" s="4" t="e">
        <f>#REF!+T77</f>
        <v>#REF!</v>
      </c>
      <c r="W77" s="19" t="s">
        <v>280</v>
      </c>
      <c r="X77" s="4"/>
      <c r="Y77" s="18" t="s">
        <v>181</v>
      </c>
      <c r="Z77" s="4" t="s">
        <v>281</v>
      </c>
      <c r="AA77" s="14">
        <v>889</v>
      </c>
    </row>
    <row r="78" spans="1:27" ht="12.75">
      <c r="A78" s="4">
        <v>66</v>
      </c>
      <c r="B78" s="9" t="s">
        <v>282</v>
      </c>
      <c r="C78" s="4">
        <v>1</v>
      </c>
      <c r="D78" s="4"/>
      <c r="E78" s="4"/>
      <c r="F78" s="8">
        <f t="shared" si="6"/>
        <v>1</v>
      </c>
      <c r="G78" s="4">
        <v>0</v>
      </c>
      <c r="H78" s="4">
        <v>1730</v>
      </c>
      <c r="I78" s="4">
        <f aca="true" t="shared" si="7" ref="I78:I95">H78*0.7492</f>
        <v>1296.116</v>
      </c>
      <c r="J78" s="4">
        <v>1296</v>
      </c>
      <c r="K78" s="4">
        <v>1296</v>
      </c>
      <c r="L78" s="4">
        <f aca="true" t="shared" si="8" ref="L78:L96">H78*0.6252</f>
        <v>1081.596</v>
      </c>
      <c r="M78" s="26">
        <v>1082</v>
      </c>
      <c r="N78" s="26">
        <f aca="true" t="shared" si="9" ref="N78:N96">J78+K78+M78</f>
        <v>3674</v>
      </c>
      <c r="O78" s="4">
        <v>1842</v>
      </c>
      <c r="P78" s="4">
        <f aca="true" t="shared" si="10" ref="P78:P96">O78*0.9068</f>
        <v>1670.3256000000001</v>
      </c>
      <c r="Q78" s="4">
        <v>1670</v>
      </c>
      <c r="R78" s="4">
        <v>1730</v>
      </c>
      <c r="S78" s="4" t="e">
        <f>#REF!+H78+R78</f>
        <v>#REF!</v>
      </c>
      <c r="T78" s="4" t="e">
        <f>#REF!+O78+Q78</f>
        <v>#REF!</v>
      </c>
      <c r="U78" s="4" t="e">
        <f>#REF!+S78</f>
        <v>#REF!</v>
      </c>
      <c r="V78" s="4" t="e">
        <f>#REF!+T78</f>
        <v>#REF!</v>
      </c>
      <c r="W78" s="10" t="s">
        <v>283</v>
      </c>
      <c r="Y78" s="13" t="s">
        <v>15</v>
      </c>
      <c r="Z78" s="10" t="s">
        <v>284</v>
      </c>
      <c r="AA78" s="11">
        <v>886</v>
      </c>
    </row>
    <row r="79" spans="1:27" ht="12.75">
      <c r="A79" s="4">
        <v>67</v>
      </c>
      <c r="B79" s="4" t="s">
        <v>285</v>
      </c>
      <c r="C79" s="4">
        <v>1</v>
      </c>
      <c r="D79" s="4"/>
      <c r="E79" s="4"/>
      <c r="F79" s="8">
        <f t="shared" si="6"/>
        <v>1</v>
      </c>
      <c r="G79" s="4">
        <v>0</v>
      </c>
      <c r="H79" s="4">
        <v>1730</v>
      </c>
      <c r="I79" s="4">
        <f t="shared" si="7"/>
        <v>1296.116</v>
      </c>
      <c r="J79" s="4">
        <v>1296</v>
      </c>
      <c r="K79" s="4">
        <v>1296</v>
      </c>
      <c r="L79" s="4">
        <f t="shared" si="8"/>
        <v>1081.596</v>
      </c>
      <c r="M79" s="26">
        <v>1082</v>
      </c>
      <c r="N79" s="26">
        <f t="shared" si="9"/>
        <v>3674</v>
      </c>
      <c r="O79" s="4">
        <v>1842</v>
      </c>
      <c r="P79" s="4">
        <f t="shared" si="10"/>
        <v>1670.3256000000001</v>
      </c>
      <c r="Q79" s="4">
        <v>1670</v>
      </c>
      <c r="R79" s="4">
        <v>1730</v>
      </c>
      <c r="S79" s="4" t="e">
        <f>#REF!+H79+R79</f>
        <v>#REF!</v>
      </c>
      <c r="T79" s="4" t="e">
        <f>#REF!+O79+Q79</f>
        <v>#REF!</v>
      </c>
      <c r="U79" s="4" t="e">
        <f>#REF!+S79</f>
        <v>#REF!</v>
      </c>
      <c r="V79" s="4" t="e">
        <f>#REF!+T79</f>
        <v>#REF!</v>
      </c>
      <c r="W79" s="7" t="s">
        <v>286</v>
      </c>
      <c r="X79" s="7" t="s">
        <v>287</v>
      </c>
      <c r="Y79" s="6" t="s">
        <v>218</v>
      </c>
      <c r="Z79" s="6" t="s">
        <v>288</v>
      </c>
      <c r="AA79" s="7">
        <v>756</v>
      </c>
    </row>
    <row r="80" spans="1:27" ht="12.75">
      <c r="A80" s="4">
        <v>68</v>
      </c>
      <c r="B80" s="9" t="s">
        <v>289</v>
      </c>
      <c r="C80" s="4">
        <v>1</v>
      </c>
      <c r="D80" s="4"/>
      <c r="E80" s="4"/>
      <c r="F80" s="8">
        <f t="shared" si="6"/>
        <v>1</v>
      </c>
      <c r="G80" s="4">
        <v>0</v>
      </c>
      <c r="H80" s="4">
        <v>1730</v>
      </c>
      <c r="I80" s="4">
        <f t="shared" si="7"/>
        <v>1296.116</v>
      </c>
      <c r="J80" s="4">
        <v>1296</v>
      </c>
      <c r="K80" s="4">
        <v>1296</v>
      </c>
      <c r="L80" s="4">
        <f t="shared" si="8"/>
        <v>1081.596</v>
      </c>
      <c r="M80" s="26">
        <v>1082</v>
      </c>
      <c r="N80" s="26">
        <f t="shared" si="9"/>
        <v>3674</v>
      </c>
      <c r="O80" s="4">
        <v>1842</v>
      </c>
      <c r="P80" s="4">
        <f t="shared" si="10"/>
        <v>1670.3256000000001</v>
      </c>
      <c r="Q80" s="4">
        <v>1670</v>
      </c>
      <c r="R80" s="4">
        <v>1730</v>
      </c>
      <c r="S80" s="4" t="e">
        <f>#REF!+H80+R80</f>
        <v>#REF!</v>
      </c>
      <c r="T80" s="4" t="e">
        <f>#REF!+O80+Q80</f>
        <v>#REF!</v>
      </c>
      <c r="U80" s="4" t="e">
        <f>#REF!+S80</f>
        <v>#REF!</v>
      </c>
      <c r="V80" s="4" t="e">
        <f>#REF!+T80</f>
        <v>#REF!</v>
      </c>
      <c r="W80" s="6" t="s">
        <v>290</v>
      </c>
      <c r="X80" s="7"/>
      <c r="Y80" s="11" t="s">
        <v>158</v>
      </c>
      <c r="Z80" s="6" t="s">
        <v>291</v>
      </c>
      <c r="AA80" s="7">
        <v>884</v>
      </c>
    </row>
    <row r="81" spans="1:27" ht="12.75">
      <c r="A81" s="4">
        <v>69</v>
      </c>
      <c r="B81" s="4" t="s">
        <v>292</v>
      </c>
      <c r="C81" s="4"/>
      <c r="D81" s="4">
        <v>1</v>
      </c>
      <c r="E81" s="4"/>
      <c r="F81" s="8">
        <f t="shared" si="6"/>
        <v>1</v>
      </c>
      <c r="G81" s="4">
        <v>0</v>
      </c>
      <c r="H81" s="4">
        <v>2170</v>
      </c>
      <c r="I81" s="4">
        <f t="shared" si="7"/>
        <v>1625.764</v>
      </c>
      <c r="J81" s="4">
        <v>1626</v>
      </c>
      <c r="K81" s="4">
        <v>1626</v>
      </c>
      <c r="L81" s="4">
        <f t="shared" si="8"/>
        <v>1356.684</v>
      </c>
      <c r="M81" s="26">
        <v>1356</v>
      </c>
      <c r="N81" s="26">
        <f t="shared" si="9"/>
        <v>4608</v>
      </c>
      <c r="O81" s="4">
        <v>2310</v>
      </c>
      <c r="P81" s="4">
        <f t="shared" si="10"/>
        <v>2094.708</v>
      </c>
      <c r="Q81" s="4">
        <v>2095</v>
      </c>
      <c r="R81" s="4">
        <v>2170</v>
      </c>
      <c r="S81" s="4" t="e">
        <f>#REF!+H81+R81</f>
        <v>#REF!</v>
      </c>
      <c r="T81" s="4" t="e">
        <f>#REF!+O81+Q81</f>
        <v>#REF!</v>
      </c>
      <c r="U81" s="4" t="e">
        <f>#REF!+S81</f>
        <v>#REF!</v>
      </c>
      <c r="V81" s="4" t="e">
        <f>#REF!+T81</f>
        <v>#REF!</v>
      </c>
      <c r="W81" s="18" t="s">
        <v>293</v>
      </c>
      <c r="X81" s="7" t="s">
        <v>294</v>
      </c>
      <c r="Y81" s="13" t="s">
        <v>15</v>
      </c>
      <c r="Z81" s="13" t="s">
        <v>295</v>
      </c>
      <c r="AA81" s="7">
        <v>720</v>
      </c>
    </row>
    <row r="82" spans="1:27" ht="12.75">
      <c r="A82" s="4">
        <v>70</v>
      </c>
      <c r="B82" s="4" t="s">
        <v>296</v>
      </c>
      <c r="C82" s="4"/>
      <c r="D82" s="4"/>
      <c r="E82" s="4">
        <v>1</v>
      </c>
      <c r="F82" s="8">
        <f t="shared" si="6"/>
        <v>1</v>
      </c>
      <c r="G82" s="4">
        <v>0</v>
      </c>
      <c r="H82" s="4">
        <v>2600</v>
      </c>
      <c r="I82" s="4">
        <f t="shared" si="7"/>
        <v>1947.9199999999998</v>
      </c>
      <c r="J82" s="4">
        <v>1948</v>
      </c>
      <c r="K82" s="4">
        <v>1948</v>
      </c>
      <c r="L82" s="4">
        <f t="shared" si="8"/>
        <v>1625.52</v>
      </c>
      <c r="M82" s="26">
        <v>1626</v>
      </c>
      <c r="N82" s="26">
        <f t="shared" si="9"/>
        <v>5522</v>
      </c>
      <c r="O82" s="4">
        <v>2768</v>
      </c>
      <c r="P82" s="4">
        <f t="shared" si="10"/>
        <v>2510.0224000000003</v>
      </c>
      <c r="Q82" s="4">
        <v>2510</v>
      </c>
      <c r="R82" s="4">
        <v>2600</v>
      </c>
      <c r="S82" s="4" t="e">
        <f>#REF!+H82+R82</f>
        <v>#REF!</v>
      </c>
      <c r="T82" s="4" t="e">
        <f>#REF!+O82+Q82</f>
        <v>#REF!</v>
      </c>
      <c r="U82" s="4" t="e">
        <f>#REF!+S82</f>
        <v>#REF!</v>
      </c>
      <c r="V82" s="4" t="e">
        <f>#REF!+T82</f>
        <v>#REF!</v>
      </c>
      <c r="W82" s="6" t="s">
        <v>297</v>
      </c>
      <c r="X82" s="7" t="s">
        <v>298</v>
      </c>
      <c r="Y82" s="6" t="s">
        <v>15</v>
      </c>
      <c r="Z82" s="6" t="s">
        <v>299</v>
      </c>
      <c r="AA82" s="7">
        <v>72</v>
      </c>
    </row>
    <row r="83" spans="1:27" ht="12.75">
      <c r="A83" s="4">
        <v>71</v>
      </c>
      <c r="B83" s="4" t="s">
        <v>300</v>
      </c>
      <c r="C83" s="4"/>
      <c r="D83" s="4">
        <v>1</v>
      </c>
      <c r="E83" s="4"/>
      <c r="F83" s="8">
        <f t="shared" si="6"/>
        <v>1</v>
      </c>
      <c r="G83" s="4">
        <v>0</v>
      </c>
      <c r="H83" s="4">
        <v>2170</v>
      </c>
      <c r="I83" s="4">
        <f t="shared" si="7"/>
        <v>1625.764</v>
      </c>
      <c r="J83" s="4">
        <v>1626</v>
      </c>
      <c r="K83" s="4">
        <v>1626</v>
      </c>
      <c r="L83" s="4">
        <f t="shared" si="8"/>
        <v>1356.684</v>
      </c>
      <c r="M83" s="26">
        <v>1356</v>
      </c>
      <c r="N83" s="26">
        <f t="shared" si="9"/>
        <v>4608</v>
      </c>
      <c r="O83" s="4">
        <v>2310</v>
      </c>
      <c r="P83" s="4">
        <f t="shared" si="10"/>
        <v>2094.708</v>
      </c>
      <c r="Q83" s="4">
        <v>2095</v>
      </c>
      <c r="R83" s="4">
        <v>2170</v>
      </c>
      <c r="S83" s="4" t="e">
        <f>#REF!+H83+R83</f>
        <v>#REF!</v>
      </c>
      <c r="T83" s="4" t="e">
        <f>#REF!+O83+Q83</f>
        <v>#REF!</v>
      </c>
      <c r="U83" s="4" t="e">
        <f>#REF!+S83</f>
        <v>#REF!</v>
      </c>
      <c r="V83" s="4" t="e">
        <f>#REF!+T83</f>
        <v>#REF!</v>
      </c>
      <c r="W83" s="6" t="s">
        <v>301</v>
      </c>
      <c r="X83" s="7" t="s">
        <v>302</v>
      </c>
      <c r="Y83" s="6" t="s">
        <v>218</v>
      </c>
      <c r="Z83" s="6" t="s">
        <v>303</v>
      </c>
      <c r="AA83" s="7">
        <v>45</v>
      </c>
    </row>
    <row r="84" spans="1:27" ht="12.75">
      <c r="A84" s="4">
        <v>72</v>
      </c>
      <c r="B84" s="4" t="s">
        <v>304</v>
      </c>
      <c r="C84" s="4">
        <v>1</v>
      </c>
      <c r="D84" s="4"/>
      <c r="E84" s="4"/>
      <c r="F84" s="8">
        <v>1</v>
      </c>
      <c r="G84" s="4">
        <v>0</v>
      </c>
      <c r="H84" s="4">
        <v>1730</v>
      </c>
      <c r="I84" s="4">
        <f t="shared" si="7"/>
        <v>1296.116</v>
      </c>
      <c r="J84" s="4">
        <v>1296</v>
      </c>
      <c r="K84" s="4">
        <v>1296</v>
      </c>
      <c r="L84" s="4">
        <f t="shared" si="8"/>
        <v>1081.596</v>
      </c>
      <c r="M84" s="26">
        <v>1082</v>
      </c>
      <c r="N84" s="26">
        <f t="shared" si="9"/>
        <v>3674</v>
      </c>
      <c r="O84" s="4">
        <v>1842</v>
      </c>
      <c r="P84" s="4">
        <f t="shared" si="10"/>
        <v>1670.3256000000001</v>
      </c>
      <c r="Q84" s="4">
        <v>1670</v>
      </c>
      <c r="R84" s="4">
        <v>1730</v>
      </c>
      <c r="S84" s="4" t="e">
        <f>#REF!+H84+R84</f>
        <v>#REF!</v>
      </c>
      <c r="T84" s="4" t="e">
        <f>#REF!+O84+Q84</f>
        <v>#REF!</v>
      </c>
      <c r="U84" s="4" t="e">
        <f>#REF!+S84</f>
        <v>#REF!</v>
      </c>
      <c r="V84" s="4" t="e">
        <f>#REF!+T84</f>
        <v>#REF!</v>
      </c>
      <c r="W84" s="6" t="s">
        <v>305</v>
      </c>
      <c r="X84" s="7" t="s">
        <v>306</v>
      </c>
      <c r="Y84" s="6" t="s">
        <v>33</v>
      </c>
      <c r="Z84" s="6" t="s">
        <v>307</v>
      </c>
      <c r="AA84" s="7">
        <v>92</v>
      </c>
    </row>
    <row r="85" spans="1:27" ht="12.75">
      <c r="A85" s="4">
        <v>73</v>
      </c>
      <c r="B85" s="9" t="s">
        <v>308</v>
      </c>
      <c r="C85" s="4">
        <v>1</v>
      </c>
      <c r="D85" s="4"/>
      <c r="E85" s="4"/>
      <c r="F85" s="8">
        <f aca="true" t="shared" si="11" ref="F85:F94">C85+D85+E85</f>
        <v>1</v>
      </c>
      <c r="G85" s="4">
        <v>0</v>
      </c>
      <c r="H85" s="4">
        <v>1730</v>
      </c>
      <c r="I85" s="4">
        <f t="shared" si="7"/>
        <v>1296.116</v>
      </c>
      <c r="J85" s="4">
        <v>1296</v>
      </c>
      <c r="K85" s="4">
        <v>1296</v>
      </c>
      <c r="L85" s="4">
        <f t="shared" si="8"/>
        <v>1081.596</v>
      </c>
      <c r="M85" s="26">
        <v>1082</v>
      </c>
      <c r="N85" s="26">
        <f t="shared" si="9"/>
        <v>3674</v>
      </c>
      <c r="O85" s="4">
        <v>1842</v>
      </c>
      <c r="P85" s="4">
        <f t="shared" si="10"/>
        <v>1670.3256000000001</v>
      </c>
      <c r="Q85" s="4">
        <v>1670</v>
      </c>
      <c r="R85" s="4">
        <v>1730</v>
      </c>
      <c r="S85" s="4" t="e">
        <f>#REF!+H85+R85</f>
        <v>#REF!</v>
      </c>
      <c r="T85" s="4" t="e">
        <f>#REF!+O85+Q85</f>
        <v>#REF!</v>
      </c>
      <c r="U85" s="4" t="e">
        <f>#REF!+S85</f>
        <v>#REF!</v>
      </c>
      <c r="V85" s="4" t="e">
        <f>#REF!+T85</f>
        <v>#REF!</v>
      </c>
      <c r="W85" s="6" t="s">
        <v>309</v>
      </c>
      <c r="X85" s="7" t="s">
        <v>310</v>
      </c>
      <c r="Y85" s="6" t="s">
        <v>33</v>
      </c>
      <c r="Z85" s="6" t="s">
        <v>311</v>
      </c>
      <c r="AA85" s="7"/>
    </row>
    <row r="86" spans="1:27" ht="12.75">
      <c r="A86" s="4">
        <v>74</v>
      </c>
      <c r="B86" s="4" t="s">
        <v>312</v>
      </c>
      <c r="C86" s="4"/>
      <c r="D86" s="4"/>
      <c r="E86" s="4">
        <v>1</v>
      </c>
      <c r="F86" s="8">
        <f t="shared" si="11"/>
        <v>1</v>
      </c>
      <c r="G86" s="4">
        <v>0</v>
      </c>
      <c r="H86" s="4">
        <v>2600</v>
      </c>
      <c r="I86" s="4">
        <f t="shared" si="7"/>
        <v>1947.9199999999998</v>
      </c>
      <c r="J86" s="4">
        <v>1948</v>
      </c>
      <c r="K86" s="4">
        <v>1948</v>
      </c>
      <c r="L86" s="4">
        <f t="shared" si="8"/>
        <v>1625.52</v>
      </c>
      <c r="M86" s="26">
        <v>1626</v>
      </c>
      <c r="N86" s="26">
        <f t="shared" si="9"/>
        <v>5522</v>
      </c>
      <c r="O86" s="4">
        <v>2768</v>
      </c>
      <c r="P86" s="4">
        <f t="shared" si="10"/>
        <v>2510.0224000000003</v>
      </c>
      <c r="Q86" s="4">
        <v>2510</v>
      </c>
      <c r="R86" s="4">
        <v>2600</v>
      </c>
      <c r="S86" s="4" t="e">
        <f>#REF!+H86+R86</f>
        <v>#REF!</v>
      </c>
      <c r="T86" s="4" t="e">
        <f>#REF!+O86+Q86</f>
        <v>#REF!</v>
      </c>
      <c r="U86" s="4" t="e">
        <f>#REF!+S86</f>
        <v>#REF!</v>
      </c>
      <c r="V86" s="4" t="e">
        <f>#REF!+T86</f>
        <v>#REF!</v>
      </c>
      <c r="W86" s="6" t="s">
        <v>313</v>
      </c>
      <c r="X86" s="7" t="s">
        <v>314</v>
      </c>
      <c r="Y86" s="6" t="s">
        <v>116</v>
      </c>
      <c r="Z86" s="6" t="s">
        <v>135</v>
      </c>
      <c r="AA86" s="7">
        <v>55</v>
      </c>
    </row>
    <row r="87" spans="1:27" ht="12.75">
      <c r="A87" s="4">
        <v>75</v>
      </c>
      <c r="B87" s="4" t="s">
        <v>315</v>
      </c>
      <c r="C87" s="4"/>
      <c r="D87" s="4">
        <v>1</v>
      </c>
      <c r="E87" s="4"/>
      <c r="F87" s="8">
        <f t="shared" si="11"/>
        <v>1</v>
      </c>
      <c r="G87" s="4">
        <v>0</v>
      </c>
      <c r="H87" s="4">
        <v>2170</v>
      </c>
      <c r="I87" s="4">
        <f t="shared" si="7"/>
        <v>1625.764</v>
      </c>
      <c r="J87" s="4">
        <v>1626</v>
      </c>
      <c r="K87" s="4">
        <v>1626</v>
      </c>
      <c r="L87" s="4">
        <f t="shared" si="8"/>
        <v>1356.684</v>
      </c>
      <c r="M87" s="26">
        <v>1356</v>
      </c>
      <c r="N87" s="26">
        <f t="shared" si="9"/>
        <v>4608</v>
      </c>
      <c r="O87" s="4">
        <v>2310</v>
      </c>
      <c r="P87" s="4">
        <f t="shared" si="10"/>
        <v>2094.708</v>
      </c>
      <c r="Q87" s="4">
        <v>2095</v>
      </c>
      <c r="R87" s="4">
        <v>2170</v>
      </c>
      <c r="S87" s="4" t="e">
        <f>#REF!+H87+R87</f>
        <v>#REF!</v>
      </c>
      <c r="T87" s="4" t="e">
        <f>#REF!+O87+Q87</f>
        <v>#REF!</v>
      </c>
      <c r="U87" s="4" t="e">
        <f>#REF!+S87</f>
        <v>#REF!</v>
      </c>
      <c r="V87" s="4" t="e">
        <f>#REF!+T87</f>
        <v>#REF!</v>
      </c>
      <c r="W87" s="6" t="s">
        <v>316</v>
      </c>
      <c r="X87" s="7"/>
      <c r="Y87" s="6" t="s">
        <v>15</v>
      </c>
      <c r="Z87" s="6" t="s">
        <v>317</v>
      </c>
      <c r="AA87" s="7">
        <v>68</v>
      </c>
    </row>
    <row r="88" spans="1:27" ht="12.75">
      <c r="A88" s="4">
        <v>76</v>
      </c>
      <c r="B88" s="9" t="s">
        <v>318</v>
      </c>
      <c r="C88" s="4">
        <v>1</v>
      </c>
      <c r="D88" s="4"/>
      <c r="E88" s="4"/>
      <c r="F88" s="8">
        <f t="shared" si="11"/>
        <v>1</v>
      </c>
      <c r="G88" s="4">
        <v>0</v>
      </c>
      <c r="H88" s="4">
        <v>1730</v>
      </c>
      <c r="I88" s="4">
        <f t="shared" si="7"/>
        <v>1296.116</v>
      </c>
      <c r="J88" s="4">
        <v>1296</v>
      </c>
      <c r="K88" s="4">
        <v>1296</v>
      </c>
      <c r="L88" s="4">
        <f t="shared" si="8"/>
        <v>1081.596</v>
      </c>
      <c r="M88" s="26">
        <v>1082</v>
      </c>
      <c r="N88" s="26">
        <f t="shared" si="9"/>
        <v>3674</v>
      </c>
      <c r="O88" s="4">
        <v>1842</v>
      </c>
      <c r="P88" s="4">
        <f t="shared" si="10"/>
        <v>1670.3256000000001</v>
      </c>
      <c r="Q88" s="4">
        <v>1670</v>
      </c>
      <c r="R88" s="4">
        <v>1730</v>
      </c>
      <c r="S88" s="4" t="e">
        <f>#REF!+H88+R88</f>
        <v>#REF!</v>
      </c>
      <c r="T88" s="4" t="e">
        <f>#REF!+O88+Q88</f>
        <v>#REF!</v>
      </c>
      <c r="U88" s="4" t="e">
        <f>#REF!+S88</f>
        <v>#REF!</v>
      </c>
      <c r="V88" s="4" t="e">
        <f>#REF!+T88</f>
        <v>#REF!</v>
      </c>
      <c r="W88" s="20" t="s">
        <v>319</v>
      </c>
      <c r="Y88" s="6" t="s">
        <v>15</v>
      </c>
      <c r="Z88" t="s">
        <v>320</v>
      </c>
      <c r="AA88" s="11">
        <v>894</v>
      </c>
    </row>
    <row r="89" spans="1:27" ht="12.75">
      <c r="A89" s="4">
        <v>77</v>
      </c>
      <c r="B89" s="4" t="s">
        <v>321</v>
      </c>
      <c r="C89" s="4"/>
      <c r="D89" s="4">
        <v>1</v>
      </c>
      <c r="E89" s="4"/>
      <c r="F89" s="8">
        <f t="shared" si="11"/>
        <v>1</v>
      </c>
      <c r="G89" s="4">
        <v>0</v>
      </c>
      <c r="H89" s="4">
        <v>2170</v>
      </c>
      <c r="I89" s="4">
        <f t="shared" si="7"/>
        <v>1625.764</v>
      </c>
      <c r="J89" s="4">
        <v>1626</v>
      </c>
      <c r="K89" s="4">
        <v>1626</v>
      </c>
      <c r="L89" s="4">
        <f t="shared" si="8"/>
        <v>1356.684</v>
      </c>
      <c r="M89" s="26">
        <v>1356</v>
      </c>
      <c r="N89" s="26">
        <f t="shared" si="9"/>
        <v>4608</v>
      </c>
      <c r="O89" s="4">
        <v>2310</v>
      </c>
      <c r="P89" s="4">
        <f t="shared" si="10"/>
        <v>2094.708</v>
      </c>
      <c r="Q89" s="4">
        <v>2095</v>
      </c>
      <c r="R89" s="4">
        <v>2170</v>
      </c>
      <c r="S89" s="4" t="e">
        <f>#REF!+H89+R89</f>
        <v>#REF!</v>
      </c>
      <c r="T89" s="4" t="e">
        <f>#REF!+O89+Q89</f>
        <v>#REF!</v>
      </c>
      <c r="U89" s="4" t="e">
        <f>#REF!+S89</f>
        <v>#REF!</v>
      </c>
      <c r="V89" s="4" t="e">
        <f>#REF!+T89</f>
        <v>#REF!</v>
      </c>
      <c r="W89" s="6" t="s">
        <v>322</v>
      </c>
      <c r="X89" s="7" t="s">
        <v>323</v>
      </c>
      <c r="Y89" s="6" t="s">
        <v>15</v>
      </c>
      <c r="Z89" s="6" t="s">
        <v>324</v>
      </c>
      <c r="AA89" s="7">
        <v>726</v>
      </c>
    </row>
    <row r="90" spans="1:27" ht="12.75">
      <c r="A90" s="4">
        <v>78</v>
      </c>
      <c r="B90" s="4" t="s">
        <v>325</v>
      </c>
      <c r="C90" s="4">
        <v>1</v>
      </c>
      <c r="D90" s="4"/>
      <c r="E90" s="4"/>
      <c r="F90" s="8">
        <f t="shared" si="11"/>
        <v>1</v>
      </c>
      <c r="G90" s="4">
        <v>0</v>
      </c>
      <c r="H90" s="4">
        <v>1730</v>
      </c>
      <c r="I90" s="4">
        <f t="shared" si="7"/>
        <v>1296.116</v>
      </c>
      <c r="J90" s="4">
        <v>1296</v>
      </c>
      <c r="K90" s="4">
        <v>1296</v>
      </c>
      <c r="L90" s="4">
        <f t="shared" si="8"/>
        <v>1081.596</v>
      </c>
      <c r="M90" s="26">
        <v>1082</v>
      </c>
      <c r="N90" s="26">
        <f t="shared" si="9"/>
        <v>3674</v>
      </c>
      <c r="O90" s="4">
        <v>1842</v>
      </c>
      <c r="P90" s="4">
        <f t="shared" si="10"/>
        <v>1670.3256000000001</v>
      </c>
      <c r="Q90" s="4">
        <v>1670</v>
      </c>
      <c r="R90" s="4">
        <v>1730</v>
      </c>
      <c r="S90" s="4" t="e">
        <f>#REF!+H90+R90</f>
        <v>#REF!</v>
      </c>
      <c r="T90" s="4" t="e">
        <f>#REF!+O90+Q90</f>
        <v>#REF!</v>
      </c>
      <c r="U90" s="4" t="e">
        <f>#REF!+S90</f>
        <v>#REF!</v>
      </c>
      <c r="V90" s="4" t="e">
        <f>#REF!+T90</f>
        <v>#REF!</v>
      </c>
      <c r="W90" s="18" t="s">
        <v>326</v>
      </c>
      <c r="X90" s="7" t="s">
        <v>327</v>
      </c>
      <c r="Y90" s="18" t="s">
        <v>15</v>
      </c>
      <c r="Z90" s="18" t="s">
        <v>328</v>
      </c>
      <c r="AA90" s="7">
        <v>709</v>
      </c>
    </row>
    <row r="91" spans="1:27" ht="12.75">
      <c r="A91" s="4">
        <v>79</v>
      </c>
      <c r="B91" s="4" t="s">
        <v>329</v>
      </c>
      <c r="C91" s="4">
        <v>1</v>
      </c>
      <c r="D91" s="4"/>
      <c r="E91" s="4"/>
      <c r="F91" s="8">
        <f t="shared" si="11"/>
        <v>1</v>
      </c>
      <c r="G91" s="4">
        <v>0</v>
      </c>
      <c r="H91" s="4">
        <v>1730</v>
      </c>
      <c r="I91" s="4">
        <f t="shared" si="7"/>
        <v>1296.116</v>
      </c>
      <c r="J91" s="4">
        <v>1296</v>
      </c>
      <c r="K91" s="4">
        <v>1296</v>
      </c>
      <c r="L91" s="4">
        <f t="shared" si="8"/>
        <v>1081.596</v>
      </c>
      <c r="M91" s="26">
        <v>1082</v>
      </c>
      <c r="N91" s="26">
        <f t="shared" si="9"/>
        <v>3674</v>
      </c>
      <c r="O91" s="4">
        <v>1842</v>
      </c>
      <c r="P91" s="4">
        <f t="shared" si="10"/>
        <v>1670.3256000000001</v>
      </c>
      <c r="Q91" s="4">
        <v>1670</v>
      </c>
      <c r="R91" s="4">
        <v>1730</v>
      </c>
      <c r="S91" s="4" t="e">
        <f>#REF!+H91+R91</f>
        <v>#REF!</v>
      </c>
      <c r="T91" s="4" t="e">
        <f>#REF!+O91+Q91</f>
        <v>#REF!</v>
      </c>
      <c r="U91" s="4" t="e">
        <f>#REF!+S91</f>
        <v>#REF!</v>
      </c>
      <c r="V91" s="4" t="e">
        <f>#REF!+T91</f>
        <v>#REF!</v>
      </c>
      <c r="W91" s="6" t="s">
        <v>330</v>
      </c>
      <c r="X91" s="7" t="s">
        <v>331</v>
      </c>
      <c r="Y91" s="18" t="s">
        <v>15</v>
      </c>
      <c r="Z91" s="18" t="s">
        <v>332</v>
      </c>
      <c r="AA91" s="7">
        <v>721</v>
      </c>
    </row>
    <row r="92" spans="1:27" ht="12.75">
      <c r="A92" s="4">
        <v>80</v>
      </c>
      <c r="B92" s="9" t="s">
        <v>333</v>
      </c>
      <c r="C92" s="4">
        <v>1</v>
      </c>
      <c r="D92" s="4"/>
      <c r="E92" s="4"/>
      <c r="F92" s="8">
        <f t="shared" si="11"/>
        <v>1</v>
      </c>
      <c r="G92" s="4">
        <v>0</v>
      </c>
      <c r="H92" s="4">
        <v>1730</v>
      </c>
      <c r="I92" s="4">
        <f t="shared" si="7"/>
        <v>1296.116</v>
      </c>
      <c r="J92" s="4">
        <v>1296</v>
      </c>
      <c r="K92" s="4">
        <v>1296</v>
      </c>
      <c r="L92" s="4">
        <f t="shared" si="8"/>
        <v>1081.596</v>
      </c>
      <c r="M92" s="26">
        <v>1082</v>
      </c>
      <c r="N92" s="26">
        <f t="shared" si="9"/>
        <v>3674</v>
      </c>
      <c r="O92" s="4">
        <v>1842</v>
      </c>
      <c r="P92" s="4">
        <f t="shared" si="10"/>
        <v>1670.3256000000001</v>
      </c>
      <c r="Q92" s="4">
        <v>1670</v>
      </c>
      <c r="R92" s="4">
        <v>1730</v>
      </c>
      <c r="S92" s="4" t="e">
        <f>#REF!+H92+R92</f>
        <v>#REF!</v>
      </c>
      <c r="T92" s="4" t="e">
        <f>#REF!+O92+Q92</f>
        <v>#REF!</v>
      </c>
      <c r="U92" s="4" t="e">
        <f>#REF!+S92</f>
        <v>#REF!</v>
      </c>
      <c r="V92" s="4" t="e">
        <f>#REF!+T92</f>
        <v>#REF!</v>
      </c>
      <c r="W92" s="20" t="s">
        <v>334</v>
      </c>
      <c r="Y92" s="18" t="s">
        <v>15</v>
      </c>
      <c r="Z92" t="s">
        <v>335</v>
      </c>
      <c r="AA92" s="21">
        <v>895</v>
      </c>
    </row>
    <row r="93" spans="1:27" ht="12.75">
      <c r="A93" s="4">
        <v>81</v>
      </c>
      <c r="B93" s="4" t="s">
        <v>336</v>
      </c>
      <c r="C93" s="4">
        <v>3</v>
      </c>
      <c r="D93" s="4"/>
      <c r="E93" s="4"/>
      <c r="F93" s="8">
        <f t="shared" si="11"/>
        <v>3</v>
      </c>
      <c r="G93" s="4">
        <v>0</v>
      </c>
      <c r="H93" s="4">
        <v>5200</v>
      </c>
      <c r="I93" s="4">
        <f t="shared" si="7"/>
        <v>3895.8399999999997</v>
      </c>
      <c r="J93" s="4">
        <v>3896</v>
      </c>
      <c r="K93" s="4">
        <v>3896</v>
      </c>
      <c r="L93" s="4">
        <f t="shared" si="8"/>
        <v>3251.04</v>
      </c>
      <c r="M93" s="26">
        <v>3251</v>
      </c>
      <c r="N93" s="26">
        <f t="shared" si="9"/>
        <v>11043</v>
      </c>
      <c r="O93" s="4">
        <v>5535</v>
      </c>
      <c r="P93" s="4">
        <f t="shared" si="10"/>
        <v>5019.138</v>
      </c>
      <c r="Q93" s="4">
        <v>5019</v>
      </c>
      <c r="R93" s="4">
        <v>5200</v>
      </c>
      <c r="S93" s="4" t="e">
        <f>#REF!+H93+R93</f>
        <v>#REF!</v>
      </c>
      <c r="T93" s="4" t="e">
        <f>#REF!+O93+Q93</f>
        <v>#REF!</v>
      </c>
      <c r="U93" s="4" t="e">
        <f>#REF!+S93</f>
        <v>#REF!</v>
      </c>
      <c r="V93" s="4" t="e">
        <f>#REF!+T93</f>
        <v>#REF!</v>
      </c>
      <c r="W93" s="7" t="s">
        <v>337</v>
      </c>
      <c r="X93" s="7" t="s">
        <v>338</v>
      </c>
      <c r="Y93" s="6" t="s">
        <v>339</v>
      </c>
      <c r="Z93" s="6" t="s">
        <v>340</v>
      </c>
      <c r="AA93" s="7">
        <v>838</v>
      </c>
    </row>
    <row r="94" spans="1:27" ht="12.75">
      <c r="A94" s="4">
        <v>82</v>
      </c>
      <c r="B94" s="4" t="s">
        <v>341</v>
      </c>
      <c r="C94" s="4">
        <v>4</v>
      </c>
      <c r="D94" s="4"/>
      <c r="E94" s="4"/>
      <c r="F94" s="8">
        <f t="shared" si="11"/>
        <v>4</v>
      </c>
      <c r="G94" s="4">
        <v>0</v>
      </c>
      <c r="H94" s="4">
        <v>6920</v>
      </c>
      <c r="I94" s="4">
        <f t="shared" si="7"/>
        <v>5184.464</v>
      </c>
      <c r="J94" s="4">
        <v>5184</v>
      </c>
      <c r="K94" s="4">
        <v>5184</v>
      </c>
      <c r="L94" s="4">
        <f t="shared" si="8"/>
        <v>4326.384</v>
      </c>
      <c r="M94" s="26">
        <v>4326</v>
      </c>
      <c r="N94" s="26">
        <f t="shared" si="9"/>
        <v>14694</v>
      </c>
      <c r="O94" s="4">
        <v>7366</v>
      </c>
      <c r="P94" s="4">
        <f t="shared" si="10"/>
        <v>6679.4888</v>
      </c>
      <c r="Q94" s="4">
        <v>6680</v>
      </c>
      <c r="R94" s="4">
        <v>6920</v>
      </c>
      <c r="S94" s="4" t="e">
        <f>#REF!+H94+R94</f>
        <v>#REF!</v>
      </c>
      <c r="T94" s="4" t="e">
        <f>#REF!+O94+Q94</f>
        <v>#REF!</v>
      </c>
      <c r="U94" s="4" t="e">
        <f>#REF!+S94</f>
        <v>#REF!</v>
      </c>
      <c r="V94" s="4" t="e">
        <f>#REF!+T94</f>
        <v>#REF!</v>
      </c>
      <c r="W94" s="18" t="s">
        <v>342</v>
      </c>
      <c r="X94" s="7" t="s">
        <v>343</v>
      </c>
      <c r="Y94" s="18" t="s">
        <v>15</v>
      </c>
      <c r="Z94" s="18" t="s">
        <v>344</v>
      </c>
      <c r="AA94" s="7">
        <v>707</v>
      </c>
    </row>
    <row r="95" spans="1:27" ht="12.75">
      <c r="A95" s="4">
        <v>83</v>
      </c>
      <c r="B95" s="4" t="s">
        <v>345</v>
      </c>
      <c r="C95" s="4">
        <v>1</v>
      </c>
      <c r="D95" s="4"/>
      <c r="E95" s="4"/>
      <c r="F95" s="8">
        <v>1</v>
      </c>
      <c r="G95" s="4">
        <v>50</v>
      </c>
      <c r="H95" s="4">
        <v>2600</v>
      </c>
      <c r="I95" s="4">
        <f t="shared" si="7"/>
        <v>1947.9199999999998</v>
      </c>
      <c r="J95" s="4">
        <v>1948</v>
      </c>
      <c r="K95" s="4">
        <v>1948</v>
      </c>
      <c r="L95" s="4">
        <f t="shared" si="8"/>
        <v>1625.52</v>
      </c>
      <c r="M95" s="26">
        <v>1626</v>
      </c>
      <c r="N95" s="26">
        <f t="shared" si="9"/>
        <v>5522</v>
      </c>
      <c r="O95" s="4">
        <v>2768</v>
      </c>
      <c r="P95" s="4">
        <f t="shared" si="10"/>
        <v>2510.0224000000003</v>
      </c>
      <c r="Q95" s="4">
        <v>2510</v>
      </c>
      <c r="R95" s="4">
        <v>2600</v>
      </c>
      <c r="S95" s="4" t="e">
        <f>#REF!+H95+R95</f>
        <v>#REF!</v>
      </c>
      <c r="T95" s="4" t="e">
        <f>#REF!+O95+Q95</f>
        <v>#REF!</v>
      </c>
      <c r="U95" s="4" t="e">
        <f>#REF!+S95</f>
        <v>#REF!</v>
      </c>
      <c r="V95" s="4" t="e">
        <f>#REF!+T95</f>
        <v>#REF!</v>
      </c>
      <c r="W95" s="18" t="s">
        <v>346</v>
      </c>
      <c r="X95" s="4"/>
      <c r="Y95" s="18" t="s">
        <v>347</v>
      </c>
      <c r="Z95" s="4" t="s">
        <v>348</v>
      </c>
      <c r="AA95" s="14">
        <v>880</v>
      </c>
    </row>
    <row r="96" spans="1:22" ht="12.75">
      <c r="A96" s="4"/>
      <c r="B96" s="9" t="s">
        <v>349</v>
      </c>
      <c r="C96" s="4"/>
      <c r="D96" s="4"/>
      <c r="E96" s="4"/>
      <c r="F96" s="8">
        <f>SUM(F13:F95)</f>
        <v>109</v>
      </c>
      <c r="G96" s="4"/>
      <c r="H96" s="4">
        <f aca="true" t="shared" si="12" ref="H96:O96">SUM(H13:H95)</f>
        <v>227420</v>
      </c>
      <c r="I96" s="4">
        <f t="shared" si="12"/>
        <v>170383.064</v>
      </c>
      <c r="J96" s="4">
        <f t="shared" si="12"/>
        <v>170400</v>
      </c>
      <c r="K96" s="4">
        <f t="shared" si="12"/>
        <v>170400</v>
      </c>
      <c r="L96" s="4">
        <f t="shared" si="8"/>
        <v>142182.984</v>
      </c>
      <c r="M96" s="26">
        <f t="shared" si="12"/>
        <v>142200</v>
      </c>
      <c r="N96" s="26">
        <f t="shared" si="9"/>
        <v>483000</v>
      </c>
      <c r="O96" s="4">
        <f t="shared" si="12"/>
        <v>242095</v>
      </c>
      <c r="P96" s="4">
        <f t="shared" si="10"/>
        <v>219531.746</v>
      </c>
      <c r="Q96" s="4">
        <f>SUM(Q13:Q95)</f>
        <v>219533</v>
      </c>
      <c r="R96" s="4">
        <f>SUM(R13:R95)</f>
        <v>228290</v>
      </c>
      <c r="S96" s="4" t="e">
        <f>#REF!+H96+R96</f>
        <v>#REF!</v>
      </c>
      <c r="T96" s="4" t="e">
        <f>SUM(T13:T95)</f>
        <v>#REF!</v>
      </c>
      <c r="U96" s="4" t="e">
        <f>SUM(U13:U95)</f>
        <v>#REF!</v>
      </c>
      <c r="V96" s="4" t="e">
        <f>SUM(V13:V95)</f>
        <v>#REF!</v>
      </c>
    </row>
    <row r="97" ht="12.75">
      <c r="R97" s="22">
        <v>221203</v>
      </c>
    </row>
    <row r="98" spans="2:24" ht="12.75">
      <c r="B98" t="s">
        <v>360</v>
      </c>
      <c r="M98" s="28" t="s">
        <v>361</v>
      </c>
      <c r="N98" s="28"/>
      <c r="O98" s="28"/>
      <c r="P98" s="28"/>
      <c r="Q98" s="28"/>
      <c r="V98" s="28" t="s">
        <v>362</v>
      </c>
      <c r="W98" s="28"/>
      <c r="X98" s="28"/>
    </row>
    <row r="99" spans="2:24" ht="12.75">
      <c r="B99" t="s">
        <v>363</v>
      </c>
      <c r="M99" s="28" t="s">
        <v>364</v>
      </c>
      <c r="N99" s="28"/>
      <c r="O99" s="28"/>
      <c r="P99" s="28"/>
      <c r="Q99" s="28"/>
      <c r="V99" s="28" t="s">
        <v>365</v>
      </c>
      <c r="W99" s="28"/>
      <c r="X99" s="28"/>
    </row>
    <row r="100" ht="12.75">
      <c r="M100"/>
    </row>
    <row r="101" ht="12.75">
      <c r="M101"/>
    </row>
    <row r="102" spans="10:13" ht="12.75">
      <c r="J102" s="28" t="s">
        <v>362</v>
      </c>
      <c r="K102" s="28"/>
      <c r="L102" s="28"/>
      <c r="M102"/>
    </row>
    <row r="103" spans="10:22" ht="12.75">
      <c r="J103" s="28" t="s">
        <v>365</v>
      </c>
      <c r="K103" s="28"/>
      <c r="L103" s="28"/>
      <c r="M103"/>
      <c r="V103" t="s">
        <v>352</v>
      </c>
    </row>
    <row r="104" spans="13:22" ht="12.75">
      <c r="M104"/>
      <c r="V104" t="s">
        <v>353</v>
      </c>
    </row>
    <row r="108" ht="12.75">
      <c r="M108" t="s">
        <v>352</v>
      </c>
    </row>
    <row r="109" ht="12.75">
      <c r="M109" t="s">
        <v>353</v>
      </c>
    </row>
  </sheetData>
  <sheetProtection/>
  <mergeCells count="11">
    <mergeCell ref="V98:X98"/>
    <mergeCell ref="M99:Q99"/>
    <mergeCell ref="V99:X99"/>
    <mergeCell ref="A9:V9"/>
    <mergeCell ref="A10:V10"/>
    <mergeCell ref="J103:L103"/>
    <mergeCell ref="K1:P1"/>
    <mergeCell ref="K2:P2"/>
    <mergeCell ref="K3:P3"/>
    <mergeCell ref="M98:Q98"/>
    <mergeCell ref="J102:L102"/>
  </mergeCells>
  <printOptions/>
  <pageMargins left="0.5" right="0.2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</dc:creator>
  <cp:keywords/>
  <dc:description/>
  <cp:lastModifiedBy>informatica1</cp:lastModifiedBy>
  <cp:lastPrinted>2014-12-30T07:58:31Z</cp:lastPrinted>
  <dcterms:created xsi:type="dcterms:W3CDTF">2014-11-25T07:01:36Z</dcterms:created>
  <dcterms:modified xsi:type="dcterms:W3CDTF">2015-01-07T07:47:27Z</dcterms:modified>
  <cp:category/>
  <cp:version/>
  <cp:contentType/>
  <cp:contentStatus/>
</cp:coreProperties>
</file>